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po\Documents\Admin\Úklid\VŘ_2025\Zadávací dokumentace_Final\Přílohy ZD\"/>
    </mc:Choice>
  </mc:AlternateContent>
  <xr:revisionPtr revIDLastSave="0" documentId="13_ncr:1_{C52C4C1B-7E11-4686-BFAF-87B1465DB05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rnutí" sheetId="17" r:id="rId1"/>
    <sheet name="Okna" sheetId="16" r:id="rId2"/>
    <sheet name="A1" sheetId="2" r:id="rId3"/>
    <sheet name="A2" sheetId="3" r:id="rId4"/>
    <sheet name="A3" sheetId="4" r:id="rId5"/>
    <sheet name="A4" sheetId="5" r:id="rId6"/>
    <sheet name="A5" sheetId="6" r:id="rId7"/>
    <sheet name="A6" sheetId="7" r:id="rId8"/>
    <sheet name="B1" sheetId="8" r:id="rId9"/>
    <sheet name="B2" sheetId="9" r:id="rId10"/>
    <sheet name="C1" sheetId="10" r:id="rId11"/>
    <sheet name="C2" sheetId="11" r:id="rId12"/>
    <sheet name="D1" sheetId="12" r:id="rId13"/>
    <sheet name="D2" sheetId="13" r:id="rId14"/>
    <sheet name="E1" sheetId="14" r:id="rId15"/>
    <sheet name="E2" sheetId="15" r:id="rId16"/>
  </sheets>
  <calcPr calcId="191029"/>
</workbook>
</file>

<file path=xl/calcChain.xml><?xml version="1.0" encoding="utf-8"?>
<calcChain xmlns="http://schemas.openxmlformats.org/spreadsheetml/2006/main">
  <c r="C14" i="16" l="1"/>
  <c r="E42" i="14"/>
  <c r="D39" i="13"/>
  <c r="D42" i="12"/>
  <c r="D68" i="5"/>
  <c r="D56" i="4"/>
  <c r="E62" i="3"/>
  <c r="D62" i="3"/>
  <c r="D66" i="2"/>
  <c r="E56" i="4"/>
  <c r="C26" i="17"/>
  <c r="C27" i="17"/>
  <c r="C28" i="17"/>
  <c r="C11" i="16"/>
  <c r="C25" i="17" s="1"/>
  <c r="C15" i="16" l="1"/>
  <c r="C29" i="17"/>
  <c r="E28" i="15"/>
  <c r="C18" i="17" s="1"/>
  <c r="D28" i="15"/>
  <c r="C17" i="17"/>
  <c r="D42" i="14"/>
  <c r="E39" i="13"/>
  <c r="C16" i="17" s="1"/>
  <c r="E42" i="12"/>
  <c r="C15" i="17" s="1"/>
  <c r="D28" i="10"/>
  <c r="E29" i="11"/>
  <c r="C14" i="17" s="1"/>
  <c r="D29" i="11"/>
  <c r="E28" i="10"/>
  <c r="C13" i="17" s="1"/>
  <c r="D24" i="9"/>
  <c r="D30" i="8"/>
  <c r="D62" i="7"/>
  <c r="D49" i="6"/>
  <c r="E24" i="9"/>
  <c r="C12" i="17" s="1"/>
  <c r="E30" i="8"/>
  <c r="C11" i="17" s="1"/>
  <c r="E62" i="7"/>
  <c r="C10" i="17" s="1"/>
  <c r="E49" i="6"/>
  <c r="C9" i="17" s="1"/>
  <c r="E68" i="5"/>
  <c r="C8" i="17" s="1"/>
  <c r="C7" i="17"/>
  <c r="E66" i="2"/>
  <c r="C5" i="17" s="1"/>
  <c r="C6" i="17"/>
  <c r="C19" i="17" l="1"/>
</calcChain>
</file>

<file path=xl/sharedStrings.xml><?xml version="1.0" encoding="utf-8"?>
<sst xmlns="http://schemas.openxmlformats.org/spreadsheetml/2006/main" count="1620" uniqueCount="479">
  <si>
    <r>
      <rPr>
        <sz val="7"/>
        <rFont val="Arial"/>
        <family val="2"/>
      </rPr>
      <t>Název místnosti</t>
    </r>
  </si>
  <si>
    <r>
      <rPr>
        <sz val="7"/>
        <rFont val="Arial"/>
        <family val="2"/>
      </rPr>
      <t>Plocha (m2)</t>
    </r>
  </si>
  <si>
    <t>WC - VEŘEJNOST</t>
  </si>
  <si>
    <t>Tabulka místností 2.NP A</t>
  </si>
  <si>
    <t>Tabulka místností 3.NP A</t>
  </si>
  <si>
    <t>Tabulka místností 6.NP</t>
  </si>
  <si>
    <t>Tabulka místností 2.NP B</t>
  </si>
  <si>
    <t>Tabulka místností 2.NP C</t>
  </si>
  <si>
    <t>Tabulka místností 2.NP D</t>
  </si>
  <si>
    <t>Tabulka místností 1.NP E</t>
  </si>
  <si>
    <t>Tabulka místností 2.NP E</t>
  </si>
  <si>
    <t>Tabulka místností 1.NP A</t>
  </si>
  <si>
    <t>Tabulka místností 4.NP A</t>
  </si>
  <si>
    <t>Tabulka místností 5.NP A</t>
  </si>
  <si>
    <t>WC</t>
  </si>
  <si>
    <t>SCHODIŠTĚ</t>
  </si>
  <si>
    <r>
      <rPr>
        <sz val="9"/>
        <rFont val="Arial"/>
        <family val="2"/>
      </rPr>
      <t>2.01</t>
    </r>
  </si>
  <si>
    <r>
      <rPr>
        <sz val="9"/>
        <rFont val="Arial"/>
        <family val="2"/>
      </rPr>
      <t>MÍSTNOST</t>
    </r>
  </si>
  <si>
    <r>
      <rPr>
        <sz val="9"/>
        <rFont val="Arial"/>
        <family val="2"/>
      </rPr>
      <t>2.02</t>
    </r>
  </si>
  <si>
    <r>
      <rPr>
        <sz val="9"/>
        <rFont val="Arial"/>
        <family val="2"/>
      </rPr>
      <t>2.03</t>
    </r>
  </si>
  <si>
    <r>
      <rPr>
        <sz val="9"/>
        <rFont val="Arial"/>
        <family val="2"/>
      </rPr>
      <t>2.04</t>
    </r>
  </si>
  <si>
    <r>
      <rPr>
        <sz val="9"/>
        <rFont val="Arial"/>
        <family val="2"/>
      </rPr>
      <t>2.05</t>
    </r>
  </si>
  <si>
    <r>
      <rPr>
        <sz val="9"/>
        <rFont val="Arial"/>
        <family val="2"/>
      </rPr>
      <t>2.06</t>
    </r>
  </si>
  <si>
    <r>
      <rPr>
        <sz val="9"/>
        <rFont val="Arial"/>
        <family val="2"/>
      </rPr>
      <t>2.07</t>
    </r>
  </si>
  <si>
    <r>
      <rPr>
        <sz val="9"/>
        <rFont val="Arial"/>
        <family val="2"/>
      </rPr>
      <t>2.08</t>
    </r>
  </si>
  <si>
    <r>
      <rPr>
        <sz val="9"/>
        <rFont val="Arial"/>
        <family val="2"/>
      </rPr>
      <t>2.09</t>
    </r>
  </si>
  <si>
    <r>
      <rPr>
        <sz val="9"/>
        <rFont val="Arial"/>
        <family val="2"/>
      </rPr>
      <t>2.10</t>
    </r>
  </si>
  <si>
    <r>
      <rPr>
        <sz val="9"/>
        <rFont val="Arial"/>
        <family val="2"/>
      </rPr>
      <t>2.11</t>
    </r>
  </si>
  <si>
    <r>
      <rPr>
        <sz val="9"/>
        <rFont val="Arial"/>
        <family val="2"/>
      </rPr>
      <t>2.12</t>
    </r>
  </si>
  <si>
    <r>
      <rPr>
        <sz val="9"/>
        <rFont val="Arial"/>
        <family val="2"/>
      </rPr>
      <t>2.13</t>
    </r>
  </si>
  <si>
    <r>
      <rPr>
        <sz val="9"/>
        <rFont val="Arial"/>
        <family val="2"/>
      </rPr>
      <t>2.14</t>
    </r>
  </si>
  <si>
    <r>
      <rPr>
        <sz val="9"/>
        <rFont val="Arial"/>
        <family val="2"/>
      </rPr>
      <t>2.15</t>
    </r>
  </si>
  <si>
    <r>
      <rPr>
        <sz val="9"/>
        <rFont val="Arial"/>
        <family val="2"/>
      </rPr>
      <t>2.16</t>
    </r>
  </si>
  <si>
    <r>
      <rPr>
        <sz val="9"/>
        <rFont val="Arial"/>
        <family val="2"/>
      </rPr>
      <t>2.17</t>
    </r>
  </si>
  <si>
    <r>
      <rPr>
        <sz val="9"/>
        <rFont val="Arial"/>
        <family val="2"/>
      </rPr>
      <t>CHODBA</t>
    </r>
  </si>
  <si>
    <r>
      <rPr>
        <sz val="9"/>
        <rFont val="Arial"/>
        <family val="2"/>
      </rPr>
      <t>2.18</t>
    </r>
  </si>
  <si>
    <r>
      <rPr>
        <sz val="9"/>
        <rFont val="Arial"/>
        <family val="2"/>
      </rPr>
      <t>2.19</t>
    </r>
  </si>
  <si>
    <r>
      <rPr>
        <sz val="9"/>
        <rFont val="Arial"/>
        <family val="2"/>
      </rPr>
      <t>2.20</t>
    </r>
  </si>
  <si>
    <r>
      <rPr>
        <sz val="9"/>
        <rFont val="Arial"/>
        <family val="2"/>
      </rPr>
      <t>2.21</t>
    </r>
  </si>
  <si>
    <r>
      <rPr>
        <sz val="9"/>
        <rFont val="Arial"/>
        <family val="2"/>
      </rPr>
      <t>2.22</t>
    </r>
  </si>
  <si>
    <r>
      <rPr>
        <sz val="9"/>
        <rFont val="Arial"/>
        <family val="2"/>
      </rPr>
      <t>2.23</t>
    </r>
  </si>
  <si>
    <r>
      <rPr>
        <sz val="9"/>
        <rFont val="Arial"/>
        <family val="2"/>
      </rPr>
      <t>2.24</t>
    </r>
  </si>
  <si>
    <r>
      <rPr>
        <sz val="9"/>
        <rFont val="Arial"/>
        <family val="2"/>
      </rPr>
      <t>2.25</t>
    </r>
  </si>
  <si>
    <r>
      <rPr>
        <sz val="9"/>
        <rFont val="Arial"/>
        <family val="2"/>
      </rPr>
      <t>2.26</t>
    </r>
  </si>
  <si>
    <r>
      <rPr>
        <sz val="9"/>
        <rFont val="Arial"/>
        <family val="2"/>
      </rPr>
      <t>CHODBA - HLAVNÍ</t>
    </r>
  </si>
  <si>
    <r>
      <rPr>
        <sz val="9"/>
        <rFont val="Arial"/>
        <family val="2"/>
      </rPr>
      <t>2.27</t>
    </r>
  </si>
  <si>
    <r>
      <rPr>
        <sz val="9"/>
        <rFont val="Arial"/>
        <family val="2"/>
      </rPr>
      <t>VÝTAH</t>
    </r>
  </si>
  <si>
    <r>
      <rPr>
        <sz val="9"/>
        <rFont val="Arial"/>
        <family val="2"/>
      </rPr>
      <t>2.28</t>
    </r>
  </si>
  <si>
    <r>
      <rPr>
        <sz val="9"/>
        <rFont val="Arial"/>
        <family val="2"/>
      </rPr>
      <t>2.29</t>
    </r>
  </si>
  <si>
    <r>
      <rPr>
        <sz val="9"/>
        <rFont val="Arial"/>
        <family val="2"/>
      </rPr>
      <t>2.30</t>
    </r>
  </si>
  <si>
    <r>
      <rPr>
        <sz val="9"/>
        <rFont val="Arial"/>
        <family val="2"/>
      </rPr>
      <t>WC - PERSONÁL</t>
    </r>
  </si>
  <si>
    <r>
      <rPr>
        <sz val="9"/>
        <rFont val="Arial"/>
        <family val="2"/>
      </rPr>
      <t>2.31</t>
    </r>
  </si>
  <si>
    <r>
      <rPr>
        <sz val="9"/>
        <rFont val="Arial"/>
        <family val="2"/>
      </rPr>
      <t>2.32</t>
    </r>
  </si>
  <si>
    <r>
      <rPr>
        <sz val="9"/>
        <rFont val="Arial"/>
        <family val="2"/>
      </rPr>
      <t>2.33</t>
    </r>
  </si>
  <si>
    <r>
      <rPr>
        <sz val="9"/>
        <rFont val="Arial"/>
        <family val="2"/>
      </rPr>
      <t>2.34</t>
    </r>
  </si>
  <si>
    <r>
      <rPr>
        <sz val="9"/>
        <rFont val="Arial"/>
        <family val="2"/>
      </rPr>
      <t>2.35</t>
    </r>
  </si>
  <si>
    <r>
      <rPr>
        <sz val="9"/>
        <rFont val="Arial"/>
        <family val="2"/>
      </rPr>
      <t>2.36</t>
    </r>
  </si>
  <si>
    <r>
      <rPr>
        <sz val="9"/>
        <rFont val="Arial"/>
        <family val="2"/>
      </rPr>
      <t>2.37</t>
    </r>
  </si>
  <si>
    <r>
      <rPr>
        <sz val="9"/>
        <rFont val="Arial"/>
        <family val="2"/>
      </rPr>
      <t>2.38</t>
    </r>
  </si>
  <si>
    <r>
      <rPr>
        <sz val="9"/>
        <rFont val="Arial"/>
        <family val="2"/>
      </rPr>
      <t>2.39</t>
    </r>
  </si>
  <si>
    <r>
      <rPr>
        <sz val="9"/>
        <rFont val="Arial"/>
        <family val="2"/>
      </rPr>
      <t>2.40</t>
    </r>
  </si>
  <si>
    <r>
      <rPr>
        <sz val="9"/>
        <rFont val="Arial"/>
        <family val="2"/>
      </rPr>
      <t>2.41</t>
    </r>
  </si>
  <si>
    <r>
      <rPr>
        <sz val="9"/>
        <rFont val="Arial"/>
        <family val="2"/>
      </rPr>
      <t>2.42</t>
    </r>
  </si>
  <si>
    <r>
      <rPr>
        <sz val="9"/>
        <rFont val="Arial"/>
        <family val="2"/>
      </rPr>
      <t>2.43</t>
    </r>
  </si>
  <si>
    <r>
      <rPr>
        <sz val="9"/>
        <rFont val="Arial"/>
        <family val="2"/>
      </rPr>
      <t>2.44</t>
    </r>
  </si>
  <si>
    <r>
      <rPr>
        <sz val="9"/>
        <rFont val="Arial"/>
        <family val="2"/>
      </rPr>
      <t>2.45</t>
    </r>
  </si>
  <si>
    <r>
      <rPr>
        <sz val="9"/>
        <rFont val="Arial"/>
        <family val="2"/>
      </rPr>
      <t>2.46</t>
    </r>
  </si>
  <si>
    <r>
      <rPr>
        <sz val="9"/>
        <rFont val="Arial"/>
        <family val="2"/>
      </rPr>
      <t>BALKÓN</t>
    </r>
  </si>
  <si>
    <r>
      <rPr>
        <sz val="9"/>
        <rFont val="Arial"/>
        <family val="2"/>
      </rPr>
      <t>2.47</t>
    </r>
  </si>
  <si>
    <r>
      <rPr>
        <sz val="9"/>
        <rFont val="Arial"/>
        <family val="2"/>
      </rPr>
      <t>2.48</t>
    </r>
  </si>
  <si>
    <r>
      <rPr>
        <sz val="9"/>
        <rFont val="Arial"/>
        <family val="2"/>
      </rPr>
      <t>2.49</t>
    </r>
  </si>
  <si>
    <r>
      <rPr>
        <sz val="9"/>
        <rFont val="Arial"/>
        <family val="2"/>
      </rPr>
      <t>2.50</t>
    </r>
  </si>
  <si>
    <r>
      <rPr>
        <sz val="9"/>
        <rFont val="Arial"/>
        <family val="2"/>
      </rPr>
      <t>2.51</t>
    </r>
  </si>
  <si>
    <r>
      <rPr>
        <sz val="9"/>
        <rFont val="Arial"/>
        <family val="2"/>
      </rPr>
      <t>2.52</t>
    </r>
  </si>
  <si>
    <r>
      <rPr>
        <sz val="9"/>
        <rFont val="Arial"/>
        <family val="2"/>
      </rPr>
      <t>2.53</t>
    </r>
  </si>
  <si>
    <r>
      <rPr>
        <sz val="9"/>
        <rFont val="Arial"/>
        <family val="2"/>
      </rPr>
      <t>2.54</t>
    </r>
  </si>
  <si>
    <r>
      <rPr>
        <sz val="9"/>
        <rFont val="Arial"/>
        <family val="2"/>
      </rPr>
      <t>2.55</t>
    </r>
  </si>
  <si>
    <r>
      <rPr>
        <sz val="9"/>
        <rFont val="Arial"/>
        <family val="2"/>
      </rPr>
      <t>2.56</t>
    </r>
  </si>
  <si>
    <r>
      <rPr>
        <sz val="9"/>
        <rFont val="Arial"/>
        <family val="2"/>
      </rPr>
      <t>2.57</t>
    </r>
  </si>
  <si>
    <r>
      <rPr>
        <sz val="9"/>
        <rFont val="Arial"/>
        <family val="2"/>
      </rPr>
      <t>SCHODIŠTE</t>
    </r>
  </si>
  <si>
    <r>
      <rPr>
        <sz val="9"/>
        <rFont val="Arial"/>
        <family val="2"/>
      </rPr>
      <t>2.58</t>
    </r>
  </si>
  <si>
    <t>3.01</t>
  </si>
  <si>
    <t>MÍSTNOST</t>
  </si>
  <si>
    <t>3.02</t>
  </si>
  <si>
    <t>3.03</t>
  </si>
  <si>
    <t>3.04</t>
  </si>
  <si>
    <t>3.05</t>
  </si>
  <si>
    <t>3.06</t>
  </si>
  <si>
    <t>3.07</t>
  </si>
  <si>
    <t>3.08</t>
  </si>
  <si>
    <t>3.09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</si>
  <si>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</si>
  <si>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</si>
  <si>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</si>
  <si>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</si>
  <si>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</si>
  <si>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</si>
  <si>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</si>
  <si>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</si>
  <si>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</si>
  <si>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SCHODIŠTE</t>
  </si>
  <si>
    <t>3.19</t>
  </si>
  <si>
    <t>CHODBA</t>
  </si>
  <si>
    <t>3.20</t>
  </si>
  <si>
    <t>3.21</t>
  </si>
  <si>
    <t>3.22</t>
  </si>
  <si>
    <t>3.23</t>
  </si>
  <si>
    <t>3.24</t>
  </si>
  <si>
    <t>3.25</t>
  </si>
  <si>
    <t>3.26</t>
  </si>
  <si>
    <t>3.27</t>
  </si>
  <si>
    <t>3.28</t>
  </si>
  <si>
    <t>CHODBA - HLAVNÍ</t>
  </si>
  <si>
    <t>3.29</t>
  </si>
  <si>
    <t>VÝTAH</t>
  </si>
  <si>
    <t>3.30</t>
  </si>
  <si>
    <t>3.31</t>
  </si>
  <si>
    <t>3.32</t>
  </si>
  <si>
    <t>WC - PERSONÁL</t>
  </si>
  <si>
    <t>3.33</t>
  </si>
  <si>
    <t>3.34</t>
  </si>
  <si>
    <t>3.35</t>
  </si>
  <si>
    <t>3.36</t>
  </si>
  <si>
    <t>3.37</t>
  </si>
  <si>
    <t>3.38</t>
  </si>
  <si>
    <t>3.39</t>
  </si>
  <si>
    <t>3.40</t>
  </si>
  <si>
    <t>3.41</t>
  </si>
  <si>
    <t>3.42</t>
  </si>
  <si>
    <t>3.43</t>
  </si>
  <si>
    <t>3.44</t>
  </si>
  <si>
    <t>3.45</t>
  </si>
  <si>
    <t>3.46</t>
  </si>
  <si>
    <t>3.47</t>
  </si>
  <si>
    <t>BALKÓN</t>
  </si>
  <si>
    <t>3.48</t>
  </si>
  <si>
    <t>3.49</t>
  </si>
  <si>
    <t>3.50</t>
  </si>
  <si>
    <t>3.51</t>
  </si>
  <si>
    <t>3.52</t>
  </si>
  <si>
    <t>ČEKÁRNA</t>
  </si>
  <si>
    <t>4.01</t>
  </si>
  <si>
    <t>4.02</t>
  </si>
  <si>
    <t>4.03</t>
  </si>
  <si>
    <t>4.04</t>
  </si>
  <si>
    <t>4.05</t>
  </si>
  <si>
    <t>4.06</t>
  </si>
  <si>
    <t>4.07</t>
  </si>
  <si>
    <t>4.08</t>
  </si>
  <si>
    <t>4.09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</si>
  <si>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</si>
  <si>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</si>
  <si>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</si>
  <si>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</si>
  <si>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</si>
  <si>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</si>
  <si>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</si>
  <si>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</si>
  <si>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</si>
  <si>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</si>
  <si>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</si>
  <si>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</si>
  <si>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</si>
  <si>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</si>
  <si>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</si>
  <si>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</si>
  <si>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</si>
  <si>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</si>
  <si>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</si>
  <si>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</si>
  <si>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</si>
  <si>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</si>
  <si>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</si>
  <si>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</si>
  <si>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</si>
  <si>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</si>
  <si>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</si>
  <si>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</si>
  <si>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</si>
  <si>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</si>
  <si>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</si>
  <si>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4.41</t>
  </si>
  <si>
    <t>4.42</t>
  </si>
  <si>
    <t>4.43</t>
  </si>
  <si>
    <t>4.44</t>
  </si>
  <si>
    <t>4.45</t>
  </si>
  <si>
    <t>4.46</t>
  </si>
  <si>
    <t>4.47</t>
  </si>
  <si>
    <t>4.48</t>
  </si>
  <si>
    <t>4.49</t>
  </si>
  <si>
    <t>4.50</t>
  </si>
  <si>
    <t>4.52</t>
  </si>
  <si>
    <t>4.53</t>
  </si>
  <si>
    <t>4.54</t>
  </si>
  <si>
    <t>4.55</t>
  </si>
  <si>
    <t>4.56</t>
  </si>
  <si>
    <t>4.57</t>
  </si>
  <si>
    <t>4.58</t>
  </si>
  <si>
    <t>4.59</t>
  </si>
  <si>
    <t>4.60</t>
  </si>
  <si>
    <t>4.61</t>
  </si>
  <si>
    <t>4.62</t>
  </si>
  <si>
    <t>4.63</t>
  </si>
  <si>
    <t>4.64</t>
  </si>
  <si>
    <t>Název místnosti</t>
  </si>
  <si>
    <t>Plocha (m2)</t>
  </si>
  <si>
    <t>BALKON</t>
  </si>
  <si>
    <t>5.01</t>
  </si>
  <si>
    <t>5.02</t>
  </si>
  <si>
    <t>5.03</t>
  </si>
  <si>
    <t>5.04</t>
  </si>
  <si>
    <t>5.05</t>
  </si>
  <si>
    <t>5.06</t>
  </si>
  <si>
    <t>5.07</t>
  </si>
  <si>
    <t>5.08</t>
  </si>
  <si>
    <t>5.09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</si>
  <si>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</si>
  <si>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</si>
  <si>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</si>
  <si>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</si>
  <si>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</si>
  <si>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</si>
  <si>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</si>
  <si>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</si>
  <si>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</si>
  <si>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</si>
  <si>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</si>
  <si>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</si>
  <si>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</si>
  <si>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</si>
  <si>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</si>
  <si>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</si>
  <si>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</si>
  <si>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</si>
  <si>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</si>
  <si>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</si>
  <si>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</si>
  <si>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</si>
  <si>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</si>
  <si>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</si>
  <si>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</si>
  <si>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5.35</t>
  </si>
  <si>
    <t>5.36</t>
  </si>
  <si>
    <t>5.37</t>
  </si>
  <si>
    <t>5.38</t>
  </si>
  <si>
    <t>5.39</t>
  </si>
  <si>
    <t>5.40</t>
  </si>
  <si>
    <t>5.41</t>
  </si>
  <si>
    <t>5.42</t>
  </si>
  <si>
    <t>5.43</t>
  </si>
  <si>
    <t>5.44</t>
  </si>
  <si>
    <t>5.45</t>
  </si>
  <si>
    <t>6.01</t>
  </si>
  <si>
    <t>6.02</t>
  </si>
  <si>
    <t>6.03</t>
  </si>
  <si>
    <t>6.04</t>
  </si>
  <si>
    <t>6.05</t>
  </si>
  <si>
    <t>6.06</t>
  </si>
  <si>
    <t>6.07</t>
  </si>
  <si>
    <t>6.08</t>
  </si>
  <si>
    <t>6.09</t>
  </si>
  <si>
    <t>6.10</t>
  </si>
  <si>
    <t>6.11</t>
  </si>
  <si>
    <t>6.12</t>
  </si>
  <si>
    <t>6.13</t>
  </si>
  <si>
    <t>6.14</t>
  </si>
  <si>
    <t>6.15</t>
  </si>
  <si>
    <t>6.16</t>
  </si>
  <si>
    <t>6.17</t>
  </si>
  <si>
    <t>6.18</t>
  </si>
  <si>
    <t>6.19</t>
  </si>
  <si>
    <t>6.20</t>
  </si>
  <si>
    <t>6.21</t>
  </si>
  <si>
    <t>6.22</t>
  </si>
  <si>
    <t>6.23</t>
  </si>
  <si>
    <t>6.24</t>
  </si>
  <si>
    <t>6.25</t>
  </si>
  <si>
    <t>6.26</t>
  </si>
  <si>
    <t>6.27</t>
  </si>
  <si>
    <t>6.28</t>
  </si>
  <si>
    <t>6.29</t>
  </si>
  <si>
    <t>6.30</t>
  </si>
  <si>
    <t>6.31</t>
  </si>
  <si>
    <t>6.32</t>
  </si>
  <si>
    <t>6.33</t>
  </si>
  <si>
    <t>6.34</t>
  </si>
  <si>
    <t>6.35</t>
  </si>
  <si>
    <t>6.36</t>
  </si>
  <si>
    <t>6.37</t>
  </si>
  <si>
    <t>6.38</t>
  </si>
  <si>
    <t>6.39</t>
  </si>
  <si>
    <t>6.40</t>
  </si>
  <si>
    <t>6.41</t>
  </si>
  <si>
    <t>6.42</t>
  </si>
  <si>
    <t>6.43</t>
  </si>
  <si>
    <t>6.44</t>
  </si>
  <si>
    <t>6.45</t>
  </si>
  <si>
    <t>6.46</t>
  </si>
  <si>
    <t>6.47</t>
  </si>
  <si>
    <t>6.48</t>
  </si>
  <si>
    <t>6.49</t>
  </si>
  <si>
    <t>6.50</t>
  </si>
  <si>
    <t>6.51</t>
  </si>
  <si>
    <t>6.52</t>
  </si>
  <si>
    <t>6.53</t>
  </si>
  <si>
    <t>6.54</t>
  </si>
  <si>
    <t>6.55</t>
  </si>
  <si>
    <t>6.56</t>
  </si>
  <si>
    <t>6.57</t>
  </si>
  <si>
    <t>6.58</t>
  </si>
  <si>
    <t>Tabulka místností 1.NP B</t>
  </si>
  <si>
    <t>1.01</t>
  </si>
  <si>
    <t>Místnost</t>
  </si>
  <si>
    <t>1.02</t>
  </si>
  <si>
    <t>1.03</t>
  </si>
  <si>
    <t>1.04</t>
  </si>
  <si>
    <t>1.05</t>
  </si>
  <si>
    <t>1.06</t>
  </si>
  <si>
    <t>1.07</t>
  </si>
  <si>
    <t>1.08</t>
  </si>
  <si>
    <t>1.09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</si>
  <si>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</si>
  <si>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</si>
  <si>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</si>
  <si>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</si>
  <si>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</si>
  <si>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</si>
  <si>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</si>
  <si>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</si>
  <si>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</si>
  <si>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</si>
  <si>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</si>
  <si>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</si>
  <si>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</si>
  <si>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</si>
  <si>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</si>
  <si>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</si>
  <si>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</si>
  <si>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WC předsíň</t>
  </si>
  <si>
    <t>Schodiště</t>
  </si>
  <si>
    <t>Výtah</t>
  </si>
  <si>
    <t>Chodba</t>
  </si>
  <si>
    <r>
      <rPr>
        <sz val="9"/>
        <rFont val="Arial"/>
        <family val="2"/>
      </rPr>
      <t>Místnost</t>
    </r>
  </si>
  <si>
    <r>
      <rPr>
        <sz val="9"/>
        <rFont val="Arial"/>
        <family val="2"/>
      </rPr>
      <t>WC</t>
    </r>
  </si>
  <si>
    <r>
      <rPr>
        <sz val="9"/>
        <rFont val="Arial"/>
        <family val="2"/>
      </rPr>
      <t>1.01</t>
    </r>
  </si>
  <si>
    <r>
      <rPr>
        <sz val="9"/>
        <rFont val="Arial"/>
        <family val="2"/>
      </rPr>
      <t>1.02</t>
    </r>
  </si>
  <si>
    <r>
      <rPr>
        <sz val="9"/>
        <rFont val="Arial"/>
        <family val="2"/>
      </rPr>
      <t>1.03</t>
    </r>
  </si>
  <si>
    <r>
      <rPr>
        <sz val="9"/>
        <rFont val="Arial"/>
        <family val="2"/>
      </rPr>
      <t>1.04</t>
    </r>
  </si>
  <si>
    <r>
      <rPr>
        <sz val="9"/>
        <rFont val="Arial"/>
        <family val="2"/>
      </rPr>
      <t>1.05</t>
    </r>
  </si>
  <si>
    <r>
      <rPr>
        <sz val="9"/>
        <rFont val="Arial"/>
        <family val="2"/>
      </rPr>
      <t>1.06</t>
    </r>
  </si>
  <si>
    <r>
      <rPr>
        <sz val="9"/>
        <rFont val="Arial"/>
        <family val="2"/>
      </rPr>
      <t>1.07</t>
    </r>
  </si>
  <si>
    <r>
      <rPr>
        <sz val="9"/>
        <rFont val="Arial"/>
        <family val="2"/>
      </rPr>
      <t>1.08</t>
    </r>
  </si>
  <si>
    <r>
      <rPr>
        <sz val="9"/>
        <rFont val="Arial"/>
        <family val="2"/>
      </rPr>
      <t>1.09</t>
    </r>
  </si>
  <si>
    <r>
      <rPr>
        <sz val="9"/>
        <rFont val="Arial"/>
        <family val="2"/>
      </rPr>
      <t>1.10</t>
    </r>
  </si>
  <si>
    <r>
      <rPr>
        <sz val="9"/>
        <rFont val="Arial"/>
        <family val="2"/>
      </rPr>
      <t>1.11</t>
    </r>
  </si>
  <si>
    <r>
      <rPr>
        <sz val="9"/>
        <rFont val="Arial"/>
        <family val="2"/>
      </rPr>
      <t>1.12</t>
    </r>
  </si>
  <si>
    <r>
      <rPr>
        <sz val="9"/>
        <rFont val="Arial"/>
        <family val="2"/>
      </rPr>
      <t>1.13</t>
    </r>
  </si>
  <si>
    <r>
      <rPr>
        <sz val="9"/>
        <rFont val="Arial"/>
        <family val="2"/>
      </rPr>
      <t>1.14</t>
    </r>
  </si>
  <si>
    <r>
      <rPr>
        <sz val="9"/>
        <rFont val="Arial"/>
        <family val="2"/>
      </rPr>
      <t>1.15</t>
    </r>
  </si>
  <si>
    <r>
      <rPr>
        <sz val="9"/>
        <rFont val="Arial"/>
        <family val="2"/>
      </rPr>
      <t>1.16</t>
    </r>
  </si>
  <si>
    <r>
      <rPr>
        <sz val="9"/>
        <rFont val="Arial"/>
        <family val="2"/>
      </rPr>
      <t>1.17</t>
    </r>
  </si>
  <si>
    <r>
      <rPr>
        <sz val="9"/>
        <rFont val="Arial"/>
        <family val="2"/>
      </rPr>
      <t>1.18</t>
    </r>
  </si>
  <si>
    <r>
      <rPr>
        <sz val="9"/>
        <rFont val="Arial"/>
        <family val="2"/>
      </rPr>
      <t>1.19</t>
    </r>
  </si>
  <si>
    <r>
      <rPr>
        <sz val="9"/>
        <rFont val="Arial"/>
        <family val="2"/>
      </rPr>
      <t>1.20</t>
    </r>
  </si>
  <si>
    <r>
      <rPr>
        <sz val="9"/>
        <rFont val="Arial"/>
        <family val="2"/>
      </rPr>
      <t>1.21</t>
    </r>
  </si>
  <si>
    <r>
      <rPr>
        <sz val="9"/>
        <rFont val="Arial"/>
        <family val="2"/>
      </rPr>
      <t>1.22</t>
    </r>
  </si>
  <si>
    <r>
      <rPr>
        <sz val="9"/>
        <rFont val="Arial"/>
        <family val="2"/>
      </rPr>
      <t>1.23</t>
    </r>
  </si>
  <si>
    <r>
      <rPr>
        <sz val="9"/>
        <rFont val="Arial"/>
        <family val="2"/>
      </rPr>
      <t>1.24</t>
    </r>
  </si>
  <si>
    <t>schodiště</t>
  </si>
  <si>
    <t>Tabulka místností 1.NP C</t>
  </si>
  <si>
    <t>2.01</t>
  </si>
  <si>
    <t>2.02</t>
  </si>
  <si>
    <t>2.03</t>
  </si>
  <si>
    <t>2.04</t>
  </si>
  <si>
    <t>2.05</t>
  </si>
  <si>
    <t>2.06</t>
  </si>
  <si>
    <t>2.07</t>
  </si>
  <si>
    <t>2.08</t>
  </si>
  <si>
    <t>2.09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</si>
  <si>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</si>
  <si>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</si>
  <si>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</si>
  <si>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</si>
  <si>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</si>
  <si>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</si>
  <si>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</si>
  <si>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</si>
  <si>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</si>
  <si>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</si>
  <si>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</si>
  <si>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</si>
  <si>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</si>
  <si>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</si>
  <si>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</si>
  <si>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</si>
  <si>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Čekárna</t>
  </si>
  <si>
    <r>
      <rPr>
        <sz val="9"/>
        <rFont val="Arial"/>
        <family val="2"/>
      </rPr>
      <t>Název místnosti</t>
    </r>
  </si>
  <si>
    <r>
      <rPr>
        <sz val="9"/>
        <rFont val="Arial"/>
        <family val="2"/>
      </rPr>
      <t>Plocha (m2)</t>
    </r>
  </si>
  <si>
    <r>
      <rPr>
        <sz val="9"/>
        <rFont val="Arial"/>
        <family val="2"/>
      </rPr>
      <t>1.25</t>
    </r>
  </si>
  <si>
    <r>
      <rPr>
        <sz val="9"/>
        <rFont val="Arial"/>
        <family val="2"/>
      </rPr>
      <t>1.26</t>
    </r>
  </si>
  <si>
    <r>
      <rPr>
        <sz val="9"/>
        <rFont val="Arial"/>
        <family val="2"/>
      </rPr>
      <t>1.27</t>
    </r>
  </si>
  <si>
    <r>
      <rPr>
        <sz val="9"/>
        <rFont val="Arial"/>
        <family val="2"/>
      </rPr>
      <t>1.28</t>
    </r>
  </si>
  <si>
    <r>
      <rPr>
        <sz val="9"/>
        <rFont val="Arial"/>
        <family val="2"/>
      </rPr>
      <t>1.29</t>
    </r>
  </si>
  <si>
    <r>
      <rPr>
        <sz val="9"/>
        <rFont val="Arial"/>
        <family val="2"/>
      </rPr>
      <t>1.30</t>
    </r>
  </si>
  <si>
    <r>
      <rPr>
        <sz val="9"/>
        <rFont val="Arial"/>
        <family val="2"/>
      </rPr>
      <t>1.31</t>
    </r>
  </si>
  <si>
    <r>
      <rPr>
        <sz val="9"/>
        <rFont val="Arial"/>
        <family val="2"/>
      </rPr>
      <t>1.32</t>
    </r>
  </si>
  <si>
    <r>
      <rPr>
        <sz val="9"/>
        <rFont val="Arial"/>
        <family val="2"/>
      </rPr>
      <t>1.33</t>
    </r>
  </si>
  <si>
    <r>
      <rPr>
        <sz val="9"/>
        <rFont val="Arial"/>
        <family val="2"/>
      </rPr>
      <t>1.34</t>
    </r>
  </si>
  <si>
    <r>
      <rPr>
        <sz val="9"/>
        <rFont val="Arial"/>
        <family val="2"/>
      </rPr>
      <t>1.35</t>
    </r>
  </si>
  <si>
    <r>
      <rPr>
        <sz val="9"/>
        <rFont val="Arial"/>
        <family val="2"/>
      </rPr>
      <t>1.36</t>
    </r>
  </si>
  <si>
    <r>
      <rPr>
        <sz val="9"/>
        <rFont val="Arial"/>
        <family val="2"/>
      </rPr>
      <t>1.37</t>
    </r>
  </si>
  <si>
    <r>
      <rPr>
        <sz val="9"/>
        <rFont val="Arial"/>
        <family val="2"/>
      </rPr>
      <t>1.38</t>
    </r>
  </si>
  <si>
    <t>Tabulka místností 1.NP D</t>
  </si>
  <si>
    <t>spojovací krček</t>
  </si>
  <si>
    <t>výtah</t>
  </si>
  <si>
    <t>chodba</t>
  </si>
  <si>
    <t>4.51</t>
  </si>
  <si>
    <t>sklad</t>
  </si>
  <si>
    <r>
      <rPr>
        <sz val="9"/>
        <rFont val="Arial"/>
        <family val="2"/>
      </rPr>
      <t>1.39</t>
    </r>
  </si>
  <si>
    <r>
      <rPr>
        <sz val="9"/>
        <rFont val="Arial"/>
        <family val="2"/>
      </rPr>
      <t>CHODBA HLAVNÍ</t>
    </r>
  </si>
  <si>
    <r>
      <rPr>
        <sz val="9"/>
        <rFont val="Arial"/>
        <family val="2"/>
      </rPr>
      <t>1.40</t>
    </r>
  </si>
  <si>
    <r>
      <rPr>
        <sz val="9"/>
        <rFont val="Arial"/>
        <family val="2"/>
      </rPr>
      <t>1.41</t>
    </r>
  </si>
  <si>
    <r>
      <rPr>
        <sz val="9"/>
        <rFont val="Arial"/>
        <family val="2"/>
      </rPr>
      <t>1.42</t>
    </r>
  </si>
  <si>
    <r>
      <rPr>
        <sz val="9"/>
        <rFont val="Arial"/>
        <family val="2"/>
      </rPr>
      <t>1.43</t>
    </r>
  </si>
  <si>
    <r>
      <rPr>
        <sz val="9"/>
        <rFont val="Arial"/>
        <family val="2"/>
      </rPr>
      <t>1.44</t>
    </r>
  </si>
  <si>
    <r>
      <rPr>
        <sz val="9"/>
        <rFont val="Arial"/>
        <family val="2"/>
      </rPr>
      <t>1.45</t>
    </r>
  </si>
  <si>
    <r>
      <rPr>
        <sz val="9"/>
        <rFont val="Arial"/>
        <family val="2"/>
      </rPr>
      <t>1.46</t>
    </r>
  </si>
  <si>
    <r>
      <rPr>
        <sz val="9"/>
        <rFont val="Arial"/>
        <family val="2"/>
      </rPr>
      <t>1.47</t>
    </r>
  </si>
  <si>
    <r>
      <rPr>
        <sz val="9"/>
        <rFont val="Arial"/>
        <family val="2"/>
      </rPr>
      <t>1.48</t>
    </r>
  </si>
  <si>
    <r>
      <rPr>
        <sz val="9"/>
        <rFont val="Arial"/>
        <family val="2"/>
      </rPr>
      <t>1.49</t>
    </r>
  </si>
  <si>
    <r>
      <rPr>
        <sz val="9"/>
        <rFont val="Arial"/>
        <family val="2"/>
      </rPr>
      <t>1.50</t>
    </r>
  </si>
  <si>
    <r>
      <rPr>
        <sz val="9"/>
        <rFont val="Arial"/>
        <family val="2"/>
      </rPr>
      <t>1.51</t>
    </r>
  </si>
  <si>
    <r>
      <rPr>
        <sz val="9"/>
        <rFont val="Arial"/>
        <family val="2"/>
      </rPr>
      <t>1.52</t>
    </r>
  </si>
  <si>
    <r>
      <rPr>
        <sz val="9"/>
        <rFont val="Arial"/>
        <family val="2"/>
      </rPr>
      <t>1.53</t>
    </r>
  </si>
  <si>
    <r>
      <rPr>
        <sz val="9"/>
        <rFont val="Arial"/>
        <family val="2"/>
      </rPr>
      <t>1.54</t>
    </r>
  </si>
  <si>
    <r>
      <rPr>
        <sz val="9"/>
        <rFont val="Arial"/>
        <family val="2"/>
      </rPr>
      <t>1.55</t>
    </r>
  </si>
  <si>
    <r>
      <rPr>
        <sz val="9"/>
        <rFont val="Arial"/>
        <family val="2"/>
      </rPr>
      <t>1.56</t>
    </r>
  </si>
  <si>
    <r>
      <rPr>
        <sz val="9"/>
        <rFont val="Arial"/>
        <family val="2"/>
      </rPr>
      <t>1.57</t>
    </r>
  </si>
  <si>
    <r>
      <rPr>
        <sz val="9"/>
        <rFont val="Arial"/>
        <family val="2"/>
      </rPr>
      <t>1.58</t>
    </r>
  </si>
  <si>
    <r>
      <rPr>
        <sz val="9"/>
        <rFont val="Arial"/>
        <family val="2"/>
      </rPr>
      <t>1.59</t>
    </r>
  </si>
  <si>
    <r>
      <rPr>
        <sz val="9"/>
        <rFont val="Arial"/>
        <family val="2"/>
      </rPr>
      <t>1.60</t>
    </r>
  </si>
  <si>
    <r>
      <rPr>
        <sz val="9"/>
        <rFont val="Arial"/>
        <family val="2"/>
      </rPr>
      <t>1.61</t>
    </r>
  </si>
  <si>
    <r>
      <rPr>
        <sz val="9"/>
        <rFont val="Arial"/>
        <family val="2"/>
      </rPr>
      <t>1.62</t>
    </r>
  </si>
  <si>
    <t>úklid</t>
  </si>
  <si>
    <t>Ano</t>
  </si>
  <si>
    <t>A1</t>
  </si>
  <si>
    <t>A2</t>
  </si>
  <si>
    <t>A3</t>
  </si>
  <si>
    <t>A4</t>
  </si>
  <si>
    <t>A5</t>
  </si>
  <si>
    <t>A6</t>
  </si>
  <si>
    <t>B1</t>
  </si>
  <si>
    <t>B2</t>
  </si>
  <si>
    <t>C1</t>
  </si>
  <si>
    <t>C2</t>
  </si>
  <si>
    <t>D1</t>
  </si>
  <si>
    <t>D2</t>
  </si>
  <si>
    <t>E1</t>
  </si>
  <si>
    <t>E2</t>
  </si>
  <si>
    <t>Celkem</t>
  </si>
  <si>
    <t>m2</t>
  </si>
  <si>
    <t>Objekt</t>
  </si>
  <si>
    <t>Počet umývaných oken</t>
  </si>
  <si>
    <t>Rozměr oken</t>
  </si>
  <si>
    <t>1200 x 1800 mm</t>
  </si>
  <si>
    <t>A celkem</t>
  </si>
  <si>
    <t>B celkem</t>
  </si>
  <si>
    <t>C celkem</t>
  </si>
  <si>
    <t>D celkem</t>
  </si>
  <si>
    <t>celkem Poliklinika Otrokovice</t>
  </si>
  <si>
    <t>Číslo místnosti</t>
  </si>
  <si>
    <t>Velikosti uklízených ploch v objektu Polikliniky Otrokovice</t>
  </si>
  <si>
    <t>Plocha úklid - Objekt</t>
  </si>
  <si>
    <t xml:space="preserve">Celkem </t>
  </si>
  <si>
    <t>Počet umývaných oken v objektu Polikliniky Otrokovice</t>
  </si>
  <si>
    <t>Počet  oken</t>
  </si>
  <si>
    <t>Pozn.</t>
  </si>
  <si>
    <t>2x týdně</t>
  </si>
  <si>
    <t>Pozn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</si>
</sst>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3" x14ac:knownFonts="1">
    <font>
      <sz val="10"/>
      <color rgb="FF000000"/>
      <name val="Times New Roman"/>
      <charset val="204"/>
    </font>
    <font>
      <sz val="7"/>
      <name val="Arial"/>
    </font>
    <font>
      <sz val="7"/>
      <name val="Arial"/>
      <family val="2"/>
    </font>
    <font>
      <sz val="8"/>
      <name val="Times New Roman"/>
      <charset val="204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sz val="9"/>
      <name val="Arial"/>
      <family val="2"/>
    </font>
    <font>
      <sz val="9"/>
      <color rgb="FF000000"/>
      <name val="Arial"/>
      <family val="2"/>
      <charset val="238"/>
    </font>
    <font>
      <sz val="9"/>
      <color rgb="FF000000"/>
      <name val="Times New Roman"/>
      <family val="1"/>
      <charset val="238"/>
    </font>
    <font>
      <b/>
      <sz val="9"/>
      <name val="Arial"/>
      <family val="2"/>
    </font>
    <font>
      <b/>
      <sz val="10"/>
      <name val="Arial"/>
      <family val="2"/>
    </font>
    <font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rgb="FF000000"/>
      <name val="Times New Roman"/>
      <family val="1"/>
      <charset val="238"/>
    </font>
    <font>
      <sz val="7"/>
      <name val="Arial"/>
      <family val="2"/>
      <charset val="238"/>
    </font>
    <font>
      <sz val="8"/>
      <name val="Times New Roman"/>
      <family val="1"/>
      <charset val="238"/>
    </font>
    <font>
      <sz val="10"/>
      <color rgb="FF000000"/>
      <name val="Times New Roman"/>
      <charset val="204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</font>
    <font>
      <sz val="12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3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8" fillId="0" borderId="0" applyFont="0" applyFill="0" applyBorder="0" applyAlignment="0" applyProtection="0"/>
  </cellStyleXfs>
  <cellXfs count="171">
    <xf numFmtId="0" fontId="0" fillId="0" borderId="0" xfId="0" applyAlignment="1">
      <alignment horizontal="left" vertical="top"/>
    </xf>
    <xf numFmtId="0" fontId="1" fillId="2" borderId="6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right" vertical="top" wrapText="1" indent="1"/>
    </xf>
    <xf numFmtId="0" fontId="7" fillId="0" borderId="9" xfId="0" applyFont="1" applyBorder="1" applyAlignment="1">
      <alignment horizontal="left" vertical="top" wrapText="1"/>
    </xf>
    <xf numFmtId="0" fontId="7" fillId="0" borderId="11" xfId="0" applyFont="1" applyBorder="1" applyAlignment="1">
      <alignment horizontal="right" vertical="top" wrapText="1" indent="1"/>
    </xf>
    <xf numFmtId="0" fontId="7" fillId="0" borderId="1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wrapText="1"/>
    </xf>
    <xf numFmtId="0" fontId="10" fillId="0" borderId="6" xfId="0" applyFont="1" applyBorder="1" applyAlignment="1">
      <alignment horizontal="left" wrapText="1"/>
    </xf>
    <xf numFmtId="0" fontId="0" fillId="0" borderId="0" xfId="0" applyAlignment="1">
      <alignment horizontal="center" vertical="center"/>
    </xf>
    <xf numFmtId="2" fontId="9" fillId="0" borderId="10" xfId="0" applyNumberFormat="1" applyFont="1" applyBorder="1" applyAlignment="1">
      <alignment horizontal="center" vertical="center" shrinkToFit="1"/>
    </xf>
    <xf numFmtId="2" fontId="9" fillId="0" borderId="12" xfId="0" applyNumberFormat="1" applyFont="1" applyBorder="1" applyAlignment="1">
      <alignment horizontal="center" vertical="center" shrinkToFit="1"/>
    </xf>
    <xf numFmtId="0" fontId="1" fillId="2" borderId="6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right" vertical="center" wrapText="1"/>
    </xf>
    <xf numFmtId="0" fontId="8" fillId="0" borderId="1" xfId="0" applyFont="1" applyBorder="1" applyAlignment="1">
      <alignment horizontal="left" vertical="top" wrapText="1"/>
    </xf>
    <xf numFmtId="0" fontId="13" fillId="0" borderId="11" xfId="0" applyFont="1" applyBorder="1" applyAlignment="1">
      <alignment horizontal="right" vertical="top" wrapText="1" indent="1"/>
    </xf>
    <xf numFmtId="0" fontId="13" fillId="0" borderId="1" xfId="0" applyFont="1" applyBorder="1" applyAlignment="1">
      <alignment horizontal="left" vertical="top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righ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right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vertical="center" wrapText="1"/>
    </xf>
    <xf numFmtId="0" fontId="7" fillId="0" borderId="1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2" fontId="9" fillId="0" borderId="9" xfId="0" applyNumberFormat="1" applyFont="1" applyBorder="1" applyAlignment="1">
      <alignment horizontal="center" vertical="center" shrinkToFit="1"/>
    </xf>
    <xf numFmtId="0" fontId="7" fillId="0" borderId="1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 shrinkToFi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49" fontId="13" fillId="0" borderId="11" xfId="0" applyNumberFormat="1" applyFont="1" applyBorder="1" applyAlignment="1">
      <alignment horizontal="right" vertical="top" wrapText="1" indent="1"/>
    </xf>
    <xf numFmtId="0" fontId="7" fillId="0" borderId="1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2" fontId="9" fillId="0" borderId="12" xfId="0" applyNumberFormat="1" applyFont="1" applyBorder="1" applyAlignment="1">
      <alignment horizontal="center" shrinkToFit="1"/>
    </xf>
    <xf numFmtId="0" fontId="7" fillId="0" borderId="5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wrapText="1"/>
    </xf>
    <xf numFmtId="0" fontId="7" fillId="0" borderId="9" xfId="0" applyFont="1" applyBorder="1" applyAlignment="1">
      <alignment horizontal="center" wrapText="1"/>
    </xf>
    <xf numFmtId="0" fontId="15" fillId="0" borderId="0" xfId="0" applyFont="1" applyAlignment="1">
      <alignment horizontal="left" vertical="top"/>
    </xf>
    <xf numFmtId="0" fontId="0" fillId="0" borderId="0" xfId="0" applyAlignment="1">
      <alignment horizontal="center" vertical="top"/>
    </xf>
    <xf numFmtId="2" fontId="9" fillId="0" borderId="15" xfId="0" applyNumberFormat="1" applyFont="1" applyBorder="1" applyAlignment="1">
      <alignment horizontal="center" vertical="center" shrinkToFit="1"/>
    </xf>
    <xf numFmtId="0" fontId="13" fillId="0" borderId="13" xfId="0" applyFont="1" applyBorder="1" applyAlignment="1">
      <alignment horizontal="right" vertical="top" wrapText="1" indent="1"/>
    </xf>
    <xf numFmtId="0" fontId="13" fillId="0" borderId="14" xfId="0" applyFont="1" applyBorder="1" applyAlignment="1">
      <alignment horizontal="left" vertical="top" wrapText="1"/>
    </xf>
    <xf numFmtId="0" fontId="0" fillId="0" borderId="16" xfId="0" applyBorder="1" applyAlignment="1">
      <alignment horizontal="left" wrapText="1"/>
    </xf>
    <xf numFmtId="0" fontId="0" fillId="0" borderId="17" xfId="0" applyBorder="1" applyAlignment="1">
      <alignment horizontal="left" wrapTex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right" vertical="top" wrapText="1" indent="1"/>
    </xf>
    <xf numFmtId="0" fontId="7" fillId="0" borderId="14" xfId="0" applyFont="1" applyBorder="1" applyAlignment="1">
      <alignment horizontal="left" vertical="top" wrapText="1"/>
    </xf>
    <xf numFmtId="0" fontId="10" fillId="0" borderId="16" xfId="0" applyFont="1" applyBorder="1" applyAlignment="1">
      <alignment horizontal="left" wrapText="1"/>
    </xf>
    <xf numFmtId="0" fontId="10" fillId="0" borderId="17" xfId="0" applyFont="1" applyBorder="1" applyAlignment="1">
      <alignment horizontal="left" wrapText="1"/>
    </xf>
    <xf numFmtId="0" fontId="8" fillId="0" borderId="8" xfId="0" applyFont="1" applyBorder="1" applyAlignment="1">
      <alignment horizontal="right" vertical="top" wrapText="1" indent="1"/>
    </xf>
    <xf numFmtId="0" fontId="8" fillId="0" borderId="9" xfId="0" applyFont="1" applyBorder="1" applyAlignment="1">
      <alignment horizontal="left" vertical="top" wrapText="1"/>
    </xf>
    <xf numFmtId="0" fontId="8" fillId="0" borderId="11" xfId="0" applyFont="1" applyBorder="1" applyAlignment="1">
      <alignment horizontal="right" vertical="top" wrapText="1" indent="1"/>
    </xf>
    <xf numFmtId="0" fontId="8" fillId="0" borderId="13" xfId="0" applyFont="1" applyBorder="1" applyAlignment="1">
      <alignment horizontal="right" vertical="top" wrapText="1" indent="1"/>
    </xf>
    <xf numFmtId="0" fontId="8" fillId="0" borderId="14" xfId="0" applyFont="1" applyBorder="1" applyAlignment="1">
      <alignment horizontal="left" vertical="top" wrapText="1"/>
    </xf>
    <xf numFmtId="0" fontId="7" fillId="0" borderId="16" xfId="0" applyFont="1" applyBorder="1" applyAlignment="1">
      <alignment horizontal="right" vertical="top" wrapText="1" indent="1"/>
    </xf>
    <xf numFmtId="0" fontId="7" fillId="0" borderId="17" xfId="0" applyFont="1" applyBorder="1" applyAlignment="1">
      <alignment horizontal="left" vertical="top" wrapText="1"/>
    </xf>
    <xf numFmtId="0" fontId="19" fillId="0" borderId="0" xfId="0" applyFont="1" applyAlignment="1">
      <alignment horizontal="left" vertical="top"/>
    </xf>
    <xf numFmtId="0" fontId="14" fillId="0" borderId="0" xfId="0" applyFont="1" applyAlignment="1">
      <alignment horizontal="left" vertical="top"/>
    </xf>
    <xf numFmtId="3" fontId="14" fillId="0" borderId="19" xfId="0" applyNumberFormat="1" applyFont="1" applyBorder="1" applyAlignment="1">
      <alignment horizontal="center" vertical="top"/>
    </xf>
    <xf numFmtId="2" fontId="9" fillId="0" borderId="7" xfId="0" applyNumberFormat="1" applyFont="1" applyBorder="1" applyAlignment="1">
      <alignment horizontal="center" vertical="center" shrinkToFit="1"/>
    </xf>
    <xf numFmtId="2" fontId="9" fillId="0" borderId="10" xfId="0" applyNumberFormat="1" applyFont="1" applyBorder="1" applyAlignment="1">
      <alignment horizontal="center" vertical="top" shrinkToFit="1"/>
    </xf>
    <xf numFmtId="2" fontId="9" fillId="0" borderId="12" xfId="0" applyNumberFormat="1" applyFont="1" applyBorder="1" applyAlignment="1">
      <alignment horizontal="center" vertical="top" shrinkToFit="1"/>
    </xf>
    <xf numFmtId="2" fontId="9" fillId="0" borderId="15" xfId="0" applyNumberFormat="1" applyFont="1" applyBorder="1" applyAlignment="1">
      <alignment horizontal="center" vertical="top" shrinkToFit="1"/>
    </xf>
    <xf numFmtId="2" fontId="9" fillId="0" borderId="10" xfId="0" applyNumberFormat="1" applyFont="1" applyBorder="1" applyAlignment="1">
      <alignment horizontal="right" vertical="top" shrinkToFit="1"/>
    </xf>
    <xf numFmtId="2" fontId="9" fillId="0" borderId="12" xfId="0" applyNumberFormat="1" applyFont="1" applyBorder="1" applyAlignment="1">
      <alignment horizontal="right" vertical="top" shrinkToFit="1"/>
    </xf>
    <xf numFmtId="2" fontId="14" fillId="0" borderId="12" xfId="0" applyNumberFormat="1" applyFont="1" applyBorder="1" applyAlignment="1">
      <alignment horizontal="right" vertical="top" shrinkToFit="1"/>
    </xf>
    <xf numFmtId="2" fontId="14" fillId="0" borderId="15" xfId="0" applyNumberFormat="1" applyFont="1" applyBorder="1" applyAlignment="1">
      <alignment horizontal="right" vertical="top" shrinkToFit="1"/>
    </xf>
    <xf numFmtId="2" fontId="9" fillId="0" borderId="15" xfId="0" applyNumberFormat="1" applyFont="1" applyBorder="1" applyAlignment="1">
      <alignment horizontal="right" vertical="top" shrinkToFit="1"/>
    </xf>
    <xf numFmtId="2" fontId="0" fillId="0" borderId="0" xfId="0" applyNumberFormat="1" applyAlignment="1">
      <alignment horizontal="left" vertical="top"/>
    </xf>
    <xf numFmtId="43" fontId="9" fillId="0" borderId="1" xfId="1" applyFont="1" applyFill="1" applyBorder="1" applyAlignment="1">
      <alignment horizontal="center" shrinkToFit="1"/>
    </xf>
    <xf numFmtId="43" fontId="9" fillId="0" borderId="6" xfId="1" applyFont="1" applyFill="1" applyBorder="1" applyAlignment="1">
      <alignment horizontal="center" vertical="center" shrinkToFit="1"/>
    </xf>
    <xf numFmtId="43" fontId="9" fillId="0" borderId="1" xfId="1" applyFont="1" applyBorder="1" applyAlignment="1">
      <alignment horizontal="right" vertical="top" shrinkToFit="1"/>
    </xf>
    <xf numFmtId="43" fontId="9" fillId="0" borderId="9" xfId="1" applyFont="1" applyFill="1" applyBorder="1" applyAlignment="1">
      <alignment horizontal="center" shrinkToFit="1"/>
    </xf>
    <xf numFmtId="43" fontId="9" fillId="0" borderId="9" xfId="1" applyFont="1" applyBorder="1" applyAlignment="1">
      <alignment horizontal="right" vertical="top" shrinkToFit="1"/>
    </xf>
    <xf numFmtId="0" fontId="9" fillId="0" borderId="5" xfId="0" applyFont="1" applyBorder="1" applyAlignment="1">
      <alignment horizontal="left" wrapText="1"/>
    </xf>
    <xf numFmtId="0" fontId="9" fillId="0" borderId="6" xfId="0" applyFont="1" applyBorder="1" applyAlignment="1">
      <alignment horizontal="left" wrapText="1"/>
    </xf>
    <xf numFmtId="0" fontId="9" fillId="0" borderId="0" xfId="0" applyFont="1" applyAlignment="1">
      <alignment horizontal="left" vertical="top"/>
    </xf>
    <xf numFmtId="0" fontId="14" fillId="2" borderId="21" xfId="0" applyFont="1" applyFill="1" applyBorder="1" applyAlignment="1">
      <alignment horizontal="center" vertical="center"/>
    </xf>
    <xf numFmtId="0" fontId="14" fillId="2" borderId="22" xfId="0" applyFont="1" applyFill="1" applyBorder="1" applyAlignment="1">
      <alignment horizontal="center" vertical="center" wrapText="1"/>
    </xf>
    <xf numFmtId="0" fontId="14" fillId="2" borderId="23" xfId="0" applyFont="1" applyFill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top"/>
    </xf>
    <xf numFmtId="0" fontId="14" fillId="0" borderId="19" xfId="0" applyFont="1" applyBorder="1" applyAlignment="1">
      <alignment horizontal="center" vertical="top"/>
    </xf>
    <xf numFmtId="0" fontId="14" fillId="0" borderId="24" xfId="0" applyFont="1" applyBorder="1" applyAlignment="1">
      <alignment horizontal="left" vertical="top"/>
    </xf>
    <xf numFmtId="0" fontId="14" fillId="0" borderId="25" xfId="0" applyFont="1" applyBorder="1" applyAlignment="1">
      <alignment horizontal="center" vertical="top"/>
    </xf>
    <xf numFmtId="0" fontId="14" fillId="0" borderId="26" xfId="0" applyFont="1" applyBorder="1" applyAlignment="1">
      <alignment horizontal="left" vertical="top"/>
    </xf>
    <xf numFmtId="0" fontId="14" fillId="0" borderId="27" xfId="0" applyFont="1" applyBorder="1" applyAlignment="1">
      <alignment horizontal="left" vertical="top"/>
    </xf>
    <xf numFmtId="0" fontId="14" fillId="0" borderId="28" xfId="0" applyFont="1" applyBorder="1" applyAlignment="1">
      <alignment horizontal="left" vertical="top"/>
    </xf>
    <xf numFmtId="0" fontId="14" fillId="0" borderId="29" xfId="0" applyFont="1" applyBorder="1" applyAlignment="1">
      <alignment horizontal="left" vertical="top"/>
    </xf>
    <xf numFmtId="0" fontId="14" fillId="0" borderId="30" xfId="0" applyFont="1" applyBorder="1" applyAlignment="1">
      <alignment horizontal="center" vertical="top"/>
    </xf>
    <xf numFmtId="0" fontId="14" fillId="0" borderId="31" xfId="0" applyFont="1" applyBorder="1" applyAlignment="1">
      <alignment horizontal="left" vertical="top"/>
    </xf>
    <xf numFmtId="0" fontId="14" fillId="0" borderId="23" xfId="0" applyFont="1" applyBorder="1" applyAlignment="1">
      <alignment horizontal="left" vertical="top"/>
    </xf>
    <xf numFmtId="0" fontId="14" fillId="0" borderId="32" xfId="0" applyFont="1" applyBorder="1" applyAlignment="1">
      <alignment horizontal="left" vertical="top"/>
    </xf>
    <xf numFmtId="0" fontId="14" fillId="0" borderId="33" xfId="0" applyFont="1" applyBorder="1" applyAlignment="1">
      <alignment horizontal="left" vertical="top"/>
    </xf>
    <xf numFmtId="43" fontId="14" fillId="0" borderId="28" xfId="1" applyFont="1" applyFill="1" applyBorder="1" applyAlignment="1">
      <alignment horizontal="left" vertical="top"/>
    </xf>
    <xf numFmtId="0" fontId="14" fillId="4" borderId="29" xfId="0" applyFont="1" applyFill="1" applyBorder="1" applyAlignment="1">
      <alignment horizontal="left" vertical="top"/>
    </xf>
    <xf numFmtId="43" fontId="14" fillId="4" borderId="31" xfId="1" applyFont="1" applyFill="1" applyBorder="1" applyAlignment="1">
      <alignment horizontal="left" vertical="top"/>
    </xf>
    <xf numFmtId="43" fontId="14" fillId="0" borderId="33" xfId="1" applyFont="1" applyFill="1" applyBorder="1" applyAlignment="1">
      <alignment horizontal="left" vertical="top"/>
    </xf>
    <xf numFmtId="2" fontId="14" fillId="4" borderId="21" xfId="0" applyNumberFormat="1" applyFont="1" applyFill="1" applyBorder="1" applyAlignment="1">
      <alignment horizontal="center" vertical="top"/>
    </xf>
    <xf numFmtId="0" fontId="14" fillId="4" borderId="23" xfId="0" applyFont="1" applyFill="1" applyBorder="1" applyAlignment="1">
      <alignment horizontal="center" vertical="top"/>
    </xf>
    <xf numFmtId="0" fontId="14" fillId="2" borderId="29" xfId="0" applyFont="1" applyFill="1" applyBorder="1" applyAlignment="1">
      <alignment horizontal="left" vertical="top"/>
    </xf>
    <xf numFmtId="3" fontId="14" fillId="2" borderId="30" xfId="0" applyNumberFormat="1" applyFont="1" applyFill="1" applyBorder="1" applyAlignment="1">
      <alignment horizontal="center" vertical="top"/>
    </xf>
    <xf numFmtId="3" fontId="14" fillId="0" borderId="20" xfId="0" applyNumberFormat="1" applyFont="1" applyBorder="1" applyAlignment="1">
      <alignment horizontal="center" vertical="top"/>
    </xf>
    <xf numFmtId="0" fontId="14" fillId="2" borderId="31" xfId="0" applyFont="1" applyFill="1" applyBorder="1" applyAlignment="1">
      <alignment horizontal="left" vertical="top"/>
    </xf>
    <xf numFmtId="0" fontId="6" fillId="3" borderId="7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6" fillId="3" borderId="7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43" fontId="7" fillId="0" borderId="6" xfId="1" applyFont="1" applyBorder="1" applyAlignment="1">
      <alignment horizontal="right" vertical="top" wrapText="1"/>
    </xf>
    <xf numFmtId="0" fontId="20" fillId="3" borderId="7" xfId="0" applyFont="1" applyFill="1" applyBorder="1" applyAlignment="1">
      <alignment horizontal="center" vertical="top"/>
    </xf>
    <xf numFmtId="43" fontId="7" fillId="0" borderId="6" xfId="1" applyFont="1" applyBorder="1" applyAlignment="1">
      <alignment horizontal="center" vertical="center" wrapText="1"/>
    </xf>
    <xf numFmtId="43" fontId="20" fillId="3" borderId="7" xfId="1" applyFont="1" applyFill="1" applyBorder="1" applyAlignment="1">
      <alignment horizontal="center" vertical="center"/>
    </xf>
    <xf numFmtId="43" fontId="9" fillId="0" borderId="9" xfId="1" applyFont="1" applyFill="1" applyBorder="1" applyAlignment="1">
      <alignment horizontal="right" vertical="top" shrinkToFit="1"/>
    </xf>
    <xf numFmtId="43" fontId="9" fillId="0" borderId="1" xfId="1" applyFont="1" applyFill="1" applyBorder="1" applyAlignment="1">
      <alignment horizontal="right" vertical="top" shrinkToFit="1"/>
    </xf>
    <xf numFmtId="43" fontId="9" fillId="0" borderId="14" xfId="1" applyFont="1" applyFill="1" applyBorder="1" applyAlignment="1">
      <alignment horizontal="right" vertical="top" shrinkToFit="1"/>
    </xf>
    <xf numFmtId="43" fontId="7" fillId="0" borderId="17" xfId="1" applyFont="1" applyFill="1" applyBorder="1" applyAlignment="1">
      <alignment horizontal="right" vertical="top" wrapText="1"/>
    </xf>
    <xf numFmtId="43" fontId="21" fillId="0" borderId="1" xfId="1" applyFont="1" applyBorder="1" applyAlignment="1">
      <alignment horizontal="right" vertical="top" shrinkToFit="1"/>
    </xf>
    <xf numFmtId="43" fontId="21" fillId="0" borderId="14" xfId="1" applyFont="1" applyBorder="1" applyAlignment="1">
      <alignment horizontal="right" vertical="top" shrinkToFit="1"/>
    </xf>
    <xf numFmtId="43" fontId="7" fillId="0" borderId="17" xfId="1" applyFont="1" applyBorder="1" applyAlignment="1">
      <alignment horizontal="right" vertical="top" wrapText="1"/>
    </xf>
    <xf numFmtId="43" fontId="11" fillId="3" borderId="17" xfId="1" applyFont="1" applyFill="1" applyBorder="1" applyAlignment="1">
      <alignment horizontal="right" vertical="top" wrapText="1"/>
    </xf>
    <xf numFmtId="43" fontId="20" fillId="3" borderId="18" xfId="1" applyFont="1" applyFill="1" applyBorder="1" applyAlignment="1">
      <alignment horizontal="center" vertical="top"/>
    </xf>
    <xf numFmtId="43" fontId="8" fillId="0" borderId="17" xfId="1" applyFont="1" applyBorder="1" applyAlignment="1">
      <alignment horizontal="center" vertical="center" wrapText="1"/>
    </xf>
    <xf numFmtId="43" fontId="11" fillId="3" borderId="17" xfId="1" applyFont="1" applyFill="1" applyBorder="1" applyAlignment="1">
      <alignment horizontal="center" vertical="center" wrapText="1"/>
    </xf>
    <xf numFmtId="43" fontId="9" fillId="0" borderId="1" xfId="1" applyFont="1" applyBorder="1" applyAlignment="1">
      <alignment vertical="center" shrinkToFit="1"/>
    </xf>
    <xf numFmtId="43" fontId="11" fillId="0" borderId="17" xfId="1" applyFont="1" applyFill="1" applyBorder="1" applyAlignment="1">
      <alignment horizontal="center" vertical="center" wrapText="1"/>
    </xf>
    <xf numFmtId="2" fontId="9" fillId="0" borderId="12" xfId="0" applyNumberFormat="1" applyFont="1" applyBorder="1" applyAlignment="1">
      <alignment horizontal="right" vertical="center" shrinkToFit="1"/>
    </xf>
    <xf numFmtId="43" fontId="11" fillId="3" borderId="17" xfId="1" applyFont="1" applyFill="1" applyBorder="1" applyAlignment="1">
      <alignment horizontal="right" vertical="center" wrapText="1"/>
    </xf>
    <xf numFmtId="43" fontId="7" fillId="0" borderId="17" xfId="1" applyFont="1" applyFill="1" applyBorder="1" applyAlignment="1">
      <alignment horizontal="center" vertical="center" wrapText="1"/>
    </xf>
    <xf numFmtId="43" fontId="9" fillId="0" borderId="9" xfId="1" applyFont="1" applyBorder="1" applyAlignment="1">
      <alignment horizontal="center" vertical="center" shrinkToFit="1"/>
    </xf>
    <xf numFmtId="43" fontId="9" fillId="0" borderId="1" xfId="1" applyFont="1" applyBorder="1" applyAlignment="1">
      <alignment horizontal="center" vertical="center" shrinkToFit="1"/>
    </xf>
    <xf numFmtId="43" fontId="9" fillId="0" borderId="14" xfId="1" applyFont="1" applyBorder="1" applyAlignment="1">
      <alignment horizontal="center" vertical="center" shrinkToFit="1"/>
    </xf>
    <xf numFmtId="43" fontId="7" fillId="0" borderId="17" xfId="1" applyFont="1" applyBorder="1" applyAlignment="1">
      <alignment horizontal="center" vertical="center" wrapText="1"/>
    </xf>
    <xf numFmtId="43" fontId="4" fillId="3" borderId="17" xfId="1" applyFont="1" applyFill="1" applyBorder="1" applyAlignment="1">
      <alignment horizontal="center" vertical="center" wrapText="1"/>
    </xf>
    <xf numFmtId="43" fontId="9" fillId="0" borderId="9" xfId="1" applyFont="1" applyFill="1" applyBorder="1" applyAlignment="1">
      <alignment horizontal="center" vertical="center" shrinkToFit="1"/>
    </xf>
    <xf numFmtId="43" fontId="9" fillId="0" borderId="1" xfId="1" applyFont="1" applyFill="1" applyBorder="1" applyAlignment="1">
      <alignment horizontal="center" vertical="center" shrinkToFit="1"/>
    </xf>
    <xf numFmtId="43" fontId="4" fillId="3" borderId="6" xfId="1" applyFont="1" applyFill="1" applyBorder="1" applyAlignment="1">
      <alignment horizontal="center" vertical="center" wrapText="1"/>
    </xf>
    <xf numFmtId="43" fontId="7" fillId="0" borderId="6" xfId="1" applyFont="1" applyBorder="1" applyAlignment="1">
      <alignment horizontal="right" vertical="center" wrapText="1"/>
    </xf>
    <xf numFmtId="0" fontId="14" fillId="0" borderId="21" xfId="0" applyFont="1" applyBorder="1" applyAlignment="1">
      <alignment horizontal="left" vertical="top"/>
    </xf>
    <xf numFmtId="0" fontId="19" fillId="3" borderId="22" xfId="0" applyFont="1" applyFill="1" applyBorder="1" applyAlignment="1">
      <alignment horizontal="center" vertical="top"/>
    </xf>
    <xf numFmtId="0" fontId="22" fillId="0" borderId="0" xfId="0" applyFont="1" applyAlignment="1">
      <alignment horizontal="left" vertical="center"/>
    </xf>
    <xf numFmtId="0" fontId="6" fillId="4" borderId="7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43" fontId="7" fillId="0" borderId="35" xfId="1" applyFont="1" applyBorder="1" applyAlignment="1">
      <alignment horizontal="center" vertical="center" wrapText="1"/>
    </xf>
    <xf numFmtId="43" fontId="4" fillId="3" borderId="34" xfId="1" applyFont="1" applyFill="1" applyBorder="1" applyAlignment="1">
      <alignment horizontal="left" vertical="center" wrapText="1"/>
    </xf>
    <xf numFmtId="43" fontId="9" fillId="0" borderId="14" xfId="1" applyFont="1" applyFill="1" applyBorder="1" applyAlignment="1">
      <alignment horizontal="center" vertical="center" shrinkToFit="1"/>
    </xf>
    <xf numFmtId="43" fontId="4" fillId="3" borderId="18" xfId="1" applyFont="1" applyFill="1" applyBorder="1" applyAlignment="1">
      <alignment horizontal="center" vertical="center" wrapText="1"/>
    </xf>
    <xf numFmtId="2" fontId="9" fillId="3" borderId="12" xfId="0" applyNumberFormat="1" applyFont="1" applyFill="1" applyBorder="1" applyAlignment="1">
      <alignment horizontal="center" vertical="center" shrinkToFi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12" fillId="2" borderId="2" xfId="0" applyFont="1" applyFill="1" applyBorder="1" applyAlignment="1">
      <alignment horizontal="center" vertical="top" wrapText="1"/>
    </xf>
    <xf numFmtId="0" fontId="12" fillId="2" borderId="3" xfId="0" applyFont="1" applyFill="1" applyBorder="1" applyAlignment="1">
      <alignment horizontal="center" vertical="top" wrapText="1"/>
    </xf>
    <xf numFmtId="0" fontId="12" fillId="2" borderId="4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</cellXfs>
  <cellStyles count="2">
    <cellStyle name="Čárka" xfId="1" builtinId="3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F0B871-90AB-4F75-8904-3BA0B9D7B34D}">
  <sheetPr>
    <pageSetUpPr fitToPage="1"/>
  </sheetPr>
  <dimension ref="B3:D39"/>
  <sheetViews>
    <sheetView tabSelected="1" zoomScaleNormal="100" zoomScalePageLayoutView="60" workbookViewId="0">
      <selection activeCell="T14" sqref="T14"/>
    </sheetView>
  </sheetViews>
  <sheetFormatPr defaultColWidth="8.83203125" defaultRowHeight="12.75" x14ac:dyDescent="0.2"/>
  <cols>
    <col min="1" max="1" width="3.1640625" style="70" customWidth="1"/>
    <col min="2" max="2" width="39.83203125" style="70" customWidth="1"/>
    <col min="3" max="3" width="11" style="70" customWidth="1"/>
    <col min="4" max="4" width="22.33203125" style="70" customWidth="1"/>
    <col min="5" max="16384" width="8.83203125" style="70"/>
  </cols>
  <sheetData>
    <row r="3" spans="2:3" ht="13.5" thickBot="1" x14ac:dyDescent="0.25">
      <c r="B3" s="69" t="s">
        <v>471</v>
      </c>
    </row>
    <row r="4" spans="2:3" ht="13.5" thickBot="1" x14ac:dyDescent="0.25">
      <c r="B4" s="110" t="s">
        <v>472</v>
      </c>
      <c r="C4" s="111" t="s">
        <v>460</v>
      </c>
    </row>
    <row r="5" spans="2:3" x14ac:dyDescent="0.2">
      <c r="B5" s="104" t="s">
        <v>445</v>
      </c>
      <c r="C5" s="109">
        <f>'A1'!E66</f>
        <v>497.52999999999992</v>
      </c>
    </row>
    <row r="6" spans="2:3" x14ac:dyDescent="0.2">
      <c r="B6" s="98" t="s">
        <v>446</v>
      </c>
      <c r="C6" s="106">
        <f>'A2'!E62</f>
        <v>602.19000000000005</v>
      </c>
    </row>
    <row r="7" spans="2:3" x14ac:dyDescent="0.2">
      <c r="B7" s="98" t="s">
        <v>447</v>
      </c>
      <c r="C7" s="106">
        <f>'A3'!E56</f>
        <v>811.38000000000022</v>
      </c>
    </row>
    <row r="8" spans="2:3" x14ac:dyDescent="0.2">
      <c r="B8" s="98" t="s">
        <v>448</v>
      </c>
      <c r="C8" s="106">
        <f>'A4'!E68</f>
        <v>735.08000000000015</v>
      </c>
    </row>
    <row r="9" spans="2:3" x14ac:dyDescent="0.2">
      <c r="B9" s="98" t="s">
        <v>449</v>
      </c>
      <c r="C9" s="106">
        <f>'A5'!E49</f>
        <v>647.01</v>
      </c>
    </row>
    <row r="10" spans="2:3" x14ac:dyDescent="0.2">
      <c r="B10" s="98" t="s">
        <v>450</v>
      </c>
      <c r="C10" s="106">
        <f>'A6'!E62</f>
        <v>435.61000000000007</v>
      </c>
    </row>
    <row r="11" spans="2:3" x14ac:dyDescent="0.2">
      <c r="B11" s="98" t="s">
        <v>451</v>
      </c>
      <c r="C11" s="106">
        <f>'B1'!E30</f>
        <v>50.749999999999993</v>
      </c>
    </row>
    <row r="12" spans="2:3" x14ac:dyDescent="0.2">
      <c r="B12" s="98" t="s">
        <v>452</v>
      </c>
      <c r="C12" s="106">
        <f>'B2'!E24</f>
        <v>411.56000000000006</v>
      </c>
    </row>
    <row r="13" spans="2:3" x14ac:dyDescent="0.2">
      <c r="B13" s="98" t="s">
        <v>453</v>
      </c>
      <c r="C13" s="106">
        <f>'C1'!E28</f>
        <v>203.32</v>
      </c>
    </row>
    <row r="14" spans="2:3" x14ac:dyDescent="0.2">
      <c r="B14" s="98" t="s">
        <v>454</v>
      </c>
      <c r="C14" s="106">
        <f>'C2'!E29</f>
        <v>417.71000000000004</v>
      </c>
    </row>
    <row r="15" spans="2:3" x14ac:dyDescent="0.2">
      <c r="B15" s="98" t="s">
        <v>455</v>
      </c>
      <c r="C15" s="106">
        <f>'D1'!E42</f>
        <v>133.5</v>
      </c>
    </row>
    <row r="16" spans="2:3" x14ac:dyDescent="0.2">
      <c r="B16" s="98" t="s">
        <v>456</v>
      </c>
      <c r="C16" s="106">
        <f>'D2'!E39</f>
        <v>319.61000000000007</v>
      </c>
    </row>
    <row r="17" spans="2:4" x14ac:dyDescent="0.2">
      <c r="B17" s="98" t="s">
        <v>457</v>
      </c>
      <c r="C17" s="106">
        <f>'E1'!E42</f>
        <v>114.28999999999999</v>
      </c>
    </row>
    <row r="18" spans="2:4" x14ac:dyDescent="0.2">
      <c r="B18" s="98" t="s">
        <v>458</v>
      </c>
      <c r="C18" s="106">
        <f>'E2'!E28</f>
        <v>333.75999999999993</v>
      </c>
    </row>
    <row r="19" spans="2:4" ht="13.5" thickBot="1" x14ac:dyDescent="0.25">
      <c r="B19" s="107" t="s">
        <v>459</v>
      </c>
      <c r="C19" s="108">
        <f>SUM(C5:C18)</f>
        <v>5713.3</v>
      </c>
    </row>
    <row r="23" spans="2:4" ht="13.5" thickBot="1" x14ac:dyDescent="0.25">
      <c r="B23" s="69" t="s">
        <v>474</v>
      </c>
    </row>
    <row r="24" spans="2:4" ht="28.15" customHeight="1" thickBot="1" x14ac:dyDescent="0.25">
      <c r="B24" s="90" t="s">
        <v>461</v>
      </c>
      <c r="C24" s="91" t="s">
        <v>475</v>
      </c>
      <c r="D24" s="92" t="s">
        <v>463</v>
      </c>
    </row>
    <row r="25" spans="2:4" x14ac:dyDescent="0.2">
      <c r="B25" s="104" t="s">
        <v>465</v>
      </c>
      <c r="C25" s="114">
        <f>Okna!C11</f>
        <v>271</v>
      </c>
      <c r="D25" s="105" t="s">
        <v>464</v>
      </c>
    </row>
    <row r="26" spans="2:4" x14ac:dyDescent="0.2">
      <c r="B26" s="98" t="s">
        <v>466</v>
      </c>
      <c r="C26" s="71">
        <f>Okna!C12</f>
        <v>34</v>
      </c>
      <c r="D26" s="99" t="s">
        <v>464</v>
      </c>
    </row>
    <row r="27" spans="2:4" x14ac:dyDescent="0.2">
      <c r="B27" s="98" t="s">
        <v>467</v>
      </c>
      <c r="C27" s="71">
        <f>Okna!C13</f>
        <v>40</v>
      </c>
      <c r="D27" s="99" t="s">
        <v>464</v>
      </c>
    </row>
    <row r="28" spans="2:4" x14ac:dyDescent="0.2">
      <c r="B28" s="98" t="s">
        <v>468</v>
      </c>
      <c r="C28" s="71">
        <f>Okna!C14</f>
        <v>30</v>
      </c>
      <c r="D28" s="99" t="s">
        <v>464</v>
      </c>
    </row>
    <row r="29" spans="2:4" ht="13.5" thickBot="1" x14ac:dyDescent="0.25">
      <c r="B29" s="112" t="s">
        <v>473</v>
      </c>
      <c r="C29" s="113">
        <f>SUM(C25:C28)</f>
        <v>375</v>
      </c>
      <c r="D29" s="115"/>
    </row>
    <row r="34" spans="2:2" ht="15" x14ac:dyDescent="0.2">
      <c r="B34" s="151"/>
    </row>
    <row r="35" spans="2:2" ht="15" x14ac:dyDescent="0.2">
      <c r="B35" s="151"/>
    </row>
    <row r="36" spans="2:2" ht="15" x14ac:dyDescent="0.2">
      <c r="B36" s="151"/>
    </row>
    <row r="37" spans="2:2" ht="15" x14ac:dyDescent="0.2">
      <c r="B37" s="151"/>
    </row>
    <row r="38" spans="2:2" ht="15" x14ac:dyDescent="0.2">
      <c r="B38" s="151"/>
    </row>
    <row r="39" spans="2:2" ht="15" x14ac:dyDescent="0.2">
      <c r="B39" s="151"/>
    </row>
  </sheetData>
  <pageMargins left="0.70866141732283472" right="0.70866141732283472" top="1.0236220472440944" bottom="0.78740157480314965" header="0.31496062992125984" footer="0.31496062992125984"/>
  <pageSetup paperSize="9" orientation="portrait" r:id="rId1"/>
  <headerFooter>
    <oddHeader>&amp;L&amp;"Arial,Obyčejné"Příloha č. 5&amp;C&amp;"Arial,Tučné"&amp;11
Souhrnný seznam
Plocha podlah a počet oken Polikliniky Otrokovice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BFCB15-F7EE-4594-93B3-6A1BBE7D23CC}">
  <dimension ref="B1:F24"/>
  <sheetViews>
    <sheetView workbookViewId="0">
      <selection activeCell="K17" sqref="K17"/>
    </sheetView>
  </sheetViews>
  <sheetFormatPr defaultRowHeight="12.75" x14ac:dyDescent="0.2"/>
  <cols>
    <col min="1" max="1" width="4.33203125" customWidth="1"/>
    <col min="3" max="3" width="18.1640625" customWidth="1"/>
    <col min="4" max="4" width="10.1640625" customWidth="1"/>
  </cols>
  <sheetData>
    <row r="1" spans="2:6" ht="13.5" thickBot="1" x14ac:dyDescent="0.25"/>
    <row r="2" spans="2:6" ht="18.600000000000001" customHeight="1" x14ac:dyDescent="0.2">
      <c r="B2" s="159" t="s">
        <v>6</v>
      </c>
      <c r="C2" s="160"/>
      <c r="D2" s="160"/>
      <c r="E2" s="161"/>
    </row>
    <row r="3" spans="2:6" ht="23.25" thickBot="1" x14ac:dyDescent="0.25">
      <c r="B3" s="16" t="s">
        <v>470</v>
      </c>
      <c r="C3" s="17" t="s">
        <v>204</v>
      </c>
      <c r="D3" s="18" t="s">
        <v>205</v>
      </c>
      <c r="E3" s="116" t="s">
        <v>443</v>
      </c>
    </row>
    <row r="4" spans="2:6" ht="15" customHeight="1" x14ac:dyDescent="0.2">
      <c r="B4" s="2" t="s">
        <v>16</v>
      </c>
      <c r="C4" s="3" t="s">
        <v>342</v>
      </c>
      <c r="D4" s="86">
        <v>70.2</v>
      </c>
      <c r="E4" s="76" t="s">
        <v>444</v>
      </c>
    </row>
    <row r="5" spans="2:6" ht="15" customHeight="1" x14ac:dyDescent="0.2">
      <c r="B5" s="4" t="s">
        <v>18</v>
      </c>
      <c r="C5" s="5" t="s">
        <v>342</v>
      </c>
      <c r="D5" s="84">
        <v>1.59</v>
      </c>
      <c r="E5" s="77" t="s">
        <v>444</v>
      </c>
    </row>
    <row r="6" spans="2:6" ht="15" customHeight="1" x14ac:dyDescent="0.2">
      <c r="B6" s="4" t="s">
        <v>19</v>
      </c>
      <c r="C6" s="5" t="s">
        <v>342</v>
      </c>
      <c r="D6" s="84">
        <v>6.12</v>
      </c>
      <c r="E6" s="77" t="s">
        <v>444</v>
      </c>
    </row>
    <row r="7" spans="2:6" ht="15" customHeight="1" x14ac:dyDescent="0.2">
      <c r="B7" s="4" t="s">
        <v>20</v>
      </c>
      <c r="C7" s="5" t="s">
        <v>342</v>
      </c>
      <c r="D7" s="84">
        <v>31.79</v>
      </c>
      <c r="E7" s="77" t="s">
        <v>444</v>
      </c>
      <c r="F7" s="47"/>
    </row>
    <row r="8" spans="2:6" ht="15" customHeight="1" x14ac:dyDescent="0.2">
      <c r="B8" s="4" t="s">
        <v>21</v>
      </c>
      <c r="C8" s="5" t="s">
        <v>343</v>
      </c>
      <c r="D8" s="84">
        <v>6.43</v>
      </c>
      <c r="E8" s="77" t="s">
        <v>444</v>
      </c>
      <c r="F8" s="47"/>
    </row>
    <row r="9" spans="2:6" ht="15" customHeight="1" x14ac:dyDescent="0.2">
      <c r="B9" s="4" t="s">
        <v>22</v>
      </c>
      <c r="C9" s="5" t="s">
        <v>338</v>
      </c>
      <c r="D9" s="84">
        <v>1.68</v>
      </c>
      <c r="E9" s="77" t="s">
        <v>444</v>
      </c>
      <c r="F9" s="47"/>
    </row>
    <row r="10" spans="2:6" ht="15" customHeight="1" x14ac:dyDescent="0.2">
      <c r="B10" s="4" t="s">
        <v>23</v>
      </c>
      <c r="C10" s="5" t="s">
        <v>343</v>
      </c>
      <c r="D10" s="84">
        <v>1.08</v>
      </c>
      <c r="E10" s="77" t="s">
        <v>444</v>
      </c>
      <c r="F10" s="47"/>
    </row>
    <row r="11" spans="2:6" ht="15" customHeight="1" x14ac:dyDescent="0.2">
      <c r="B11" s="4" t="s">
        <v>24</v>
      </c>
      <c r="C11" s="5" t="s">
        <v>338</v>
      </c>
      <c r="D11" s="84">
        <v>1.85</v>
      </c>
      <c r="E11" s="77" t="s">
        <v>444</v>
      </c>
      <c r="F11" s="47"/>
    </row>
    <row r="12" spans="2:6" ht="15" customHeight="1" x14ac:dyDescent="0.2">
      <c r="B12" s="4" t="s">
        <v>25</v>
      </c>
      <c r="C12" s="5" t="s">
        <v>343</v>
      </c>
      <c r="D12" s="84">
        <v>1.18</v>
      </c>
      <c r="E12" s="77" t="s">
        <v>444</v>
      </c>
      <c r="F12" s="47"/>
    </row>
    <row r="13" spans="2:6" ht="15" customHeight="1" x14ac:dyDescent="0.2">
      <c r="B13" s="4" t="s">
        <v>26</v>
      </c>
      <c r="C13" s="5" t="s">
        <v>342</v>
      </c>
      <c r="D13" s="84">
        <v>44.22</v>
      </c>
      <c r="E13" s="77" t="s">
        <v>444</v>
      </c>
      <c r="F13" s="47"/>
    </row>
    <row r="14" spans="2:6" ht="15" customHeight="1" x14ac:dyDescent="0.2">
      <c r="B14" s="4" t="s">
        <v>27</v>
      </c>
      <c r="C14" s="5" t="s">
        <v>342</v>
      </c>
      <c r="D14" s="84">
        <v>65.680000000000007</v>
      </c>
      <c r="E14" s="77" t="s">
        <v>444</v>
      </c>
      <c r="F14" s="47"/>
    </row>
    <row r="15" spans="2:6" ht="15" customHeight="1" x14ac:dyDescent="0.2">
      <c r="B15" s="4" t="s">
        <v>28</v>
      </c>
      <c r="C15" s="5" t="s">
        <v>342</v>
      </c>
      <c r="D15" s="84">
        <v>31.19</v>
      </c>
      <c r="E15" s="77" t="s">
        <v>444</v>
      </c>
      <c r="F15" s="47"/>
    </row>
    <row r="16" spans="2:6" ht="15" customHeight="1" x14ac:dyDescent="0.2">
      <c r="B16" s="4" t="s">
        <v>29</v>
      </c>
      <c r="C16" s="5" t="s">
        <v>342</v>
      </c>
      <c r="D16" s="84">
        <v>33.19</v>
      </c>
      <c r="E16" s="77" t="s">
        <v>444</v>
      </c>
      <c r="F16" s="47"/>
    </row>
    <row r="17" spans="2:6" ht="15" customHeight="1" x14ac:dyDescent="0.2">
      <c r="B17" s="4" t="s">
        <v>30</v>
      </c>
      <c r="C17" s="5" t="s">
        <v>342</v>
      </c>
      <c r="D17" s="84">
        <v>15.14</v>
      </c>
      <c r="E17" s="77" t="s">
        <v>444</v>
      </c>
      <c r="F17" s="47"/>
    </row>
    <row r="18" spans="2:6" ht="15" customHeight="1" x14ac:dyDescent="0.2">
      <c r="B18" s="4" t="s">
        <v>31</v>
      </c>
      <c r="C18" s="13" t="s">
        <v>340</v>
      </c>
      <c r="D18" s="84">
        <v>3.37</v>
      </c>
      <c r="E18" s="77"/>
    </row>
    <row r="19" spans="2:6" ht="15" customHeight="1" x14ac:dyDescent="0.2">
      <c r="B19" s="4" t="s">
        <v>32</v>
      </c>
      <c r="C19" s="5" t="s">
        <v>342</v>
      </c>
      <c r="D19" s="84">
        <v>14.99</v>
      </c>
      <c r="E19" s="77" t="s">
        <v>444</v>
      </c>
      <c r="F19" s="47"/>
    </row>
    <row r="20" spans="2:6" ht="15" customHeight="1" x14ac:dyDescent="0.2">
      <c r="B20" s="4" t="s">
        <v>33</v>
      </c>
      <c r="C20" s="5" t="s">
        <v>342</v>
      </c>
      <c r="D20" s="84">
        <v>28</v>
      </c>
      <c r="E20" s="77" t="s">
        <v>444</v>
      </c>
      <c r="F20" s="47"/>
    </row>
    <row r="21" spans="2:6" ht="15" customHeight="1" x14ac:dyDescent="0.2">
      <c r="B21" s="4" t="s">
        <v>35</v>
      </c>
      <c r="C21" s="5" t="s">
        <v>342</v>
      </c>
      <c r="D21" s="84">
        <v>14.87</v>
      </c>
      <c r="E21" s="77" t="s">
        <v>444</v>
      </c>
      <c r="F21" s="47"/>
    </row>
    <row r="22" spans="2:6" ht="15" customHeight="1" x14ac:dyDescent="0.2">
      <c r="B22" s="4" t="s">
        <v>36</v>
      </c>
      <c r="C22" s="5" t="s">
        <v>342</v>
      </c>
      <c r="D22" s="84">
        <v>14.73</v>
      </c>
      <c r="E22" s="77" t="s">
        <v>444</v>
      </c>
      <c r="F22" s="47"/>
    </row>
    <row r="23" spans="2:6" ht="15" customHeight="1" thickBot="1" x14ac:dyDescent="0.25">
      <c r="B23" s="4" t="s">
        <v>37</v>
      </c>
      <c r="C23" s="5" t="s">
        <v>342</v>
      </c>
      <c r="D23" s="84">
        <v>27.63</v>
      </c>
      <c r="E23" s="77" t="s">
        <v>444</v>
      </c>
      <c r="F23" s="47"/>
    </row>
    <row r="24" spans="2:6" ht="13.5" thickBot="1" x14ac:dyDescent="0.25">
      <c r="B24" s="52"/>
      <c r="C24" s="53"/>
      <c r="D24" s="139">
        <f>SUM(D4:D23)</f>
        <v>414.93000000000006</v>
      </c>
      <c r="E24" s="134">
        <f>SUMIF(E4:E23,"Ano",D4:D23)</f>
        <v>411.56000000000006</v>
      </c>
    </row>
  </sheetData>
  <mergeCells count="1">
    <mergeCell ref="B2:E2"/>
  </mergeCells>
  <phoneticPr fontId="3" type="noConversion"/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3FB9FE-5623-42FD-ACAE-C346B53DC8BC}">
  <dimension ref="B1:F28"/>
  <sheetViews>
    <sheetView workbookViewId="0">
      <selection activeCell="E19" sqref="E19"/>
    </sheetView>
  </sheetViews>
  <sheetFormatPr defaultRowHeight="12.75" x14ac:dyDescent="0.2"/>
  <cols>
    <col min="1" max="1" width="3.1640625" customWidth="1"/>
    <col min="3" max="3" width="18.5" customWidth="1"/>
    <col min="4" max="5" width="10.33203125" customWidth="1"/>
  </cols>
  <sheetData>
    <row r="1" spans="2:6" ht="13.5" thickBot="1" x14ac:dyDescent="0.25"/>
    <row r="2" spans="2:6" ht="18.600000000000001" customHeight="1" x14ac:dyDescent="0.2">
      <c r="B2" s="159" t="s">
        <v>369</v>
      </c>
      <c r="C2" s="160"/>
      <c r="D2" s="160"/>
      <c r="E2" s="161"/>
    </row>
    <row r="3" spans="2:6" ht="32.25" customHeight="1" thickBot="1" x14ac:dyDescent="0.25">
      <c r="B3" s="16" t="s">
        <v>470</v>
      </c>
      <c r="C3" s="19" t="s">
        <v>204</v>
      </c>
      <c r="D3" s="20" t="s">
        <v>205</v>
      </c>
      <c r="E3" s="119" t="s">
        <v>443</v>
      </c>
    </row>
    <row r="4" spans="2:6" x14ac:dyDescent="0.2">
      <c r="B4" s="28" t="s">
        <v>344</v>
      </c>
      <c r="C4" s="37" t="s">
        <v>341</v>
      </c>
      <c r="D4" s="140">
        <v>51.49</v>
      </c>
      <c r="E4" s="9" t="s">
        <v>444</v>
      </c>
    </row>
    <row r="5" spans="2:6" x14ac:dyDescent="0.2">
      <c r="B5" s="31" t="s">
        <v>345</v>
      </c>
      <c r="C5" s="32" t="s">
        <v>342</v>
      </c>
      <c r="D5" s="141">
        <v>31.81</v>
      </c>
      <c r="E5" s="10"/>
    </row>
    <row r="6" spans="2:6" x14ac:dyDescent="0.2">
      <c r="B6" s="31" t="s">
        <v>346</v>
      </c>
      <c r="C6" s="36" t="s">
        <v>338</v>
      </c>
      <c r="D6" s="141">
        <v>1.7</v>
      </c>
      <c r="E6" s="10"/>
    </row>
    <row r="7" spans="2:6" x14ac:dyDescent="0.2">
      <c r="B7" s="31" t="s">
        <v>347</v>
      </c>
      <c r="C7" s="32" t="s">
        <v>343</v>
      </c>
      <c r="D7" s="141">
        <v>1.43</v>
      </c>
      <c r="E7" s="10"/>
    </row>
    <row r="8" spans="2:6" x14ac:dyDescent="0.2">
      <c r="B8" s="31" t="s">
        <v>348</v>
      </c>
      <c r="C8" s="32" t="s">
        <v>342</v>
      </c>
      <c r="D8" s="141">
        <v>3.53</v>
      </c>
      <c r="E8" s="10"/>
    </row>
    <row r="9" spans="2:6" x14ac:dyDescent="0.2">
      <c r="B9" s="31" t="s">
        <v>349</v>
      </c>
      <c r="C9" s="32" t="s">
        <v>342</v>
      </c>
      <c r="D9" s="141">
        <v>12.73</v>
      </c>
      <c r="E9" s="10"/>
    </row>
    <row r="10" spans="2:6" x14ac:dyDescent="0.2">
      <c r="B10" s="31" t="s">
        <v>350</v>
      </c>
      <c r="C10" s="32" t="s">
        <v>342</v>
      </c>
      <c r="D10" s="141">
        <v>3.53</v>
      </c>
      <c r="E10" s="10" t="s">
        <v>444</v>
      </c>
    </row>
    <row r="11" spans="2:6" x14ac:dyDescent="0.2">
      <c r="B11" s="31" t="s">
        <v>351</v>
      </c>
      <c r="C11" s="32" t="s">
        <v>342</v>
      </c>
      <c r="D11" s="141">
        <v>24.98</v>
      </c>
      <c r="E11" s="10"/>
      <c r="F11" s="47"/>
    </row>
    <row r="12" spans="2:6" x14ac:dyDescent="0.2">
      <c r="B12" s="31" t="s">
        <v>352</v>
      </c>
      <c r="C12" s="32" t="s">
        <v>342</v>
      </c>
      <c r="D12" s="141">
        <v>27.19</v>
      </c>
      <c r="E12" s="10"/>
    </row>
    <row r="13" spans="2:6" x14ac:dyDescent="0.2">
      <c r="B13" s="31" t="s">
        <v>353</v>
      </c>
      <c r="C13" s="36" t="s">
        <v>339</v>
      </c>
      <c r="D13" s="141">
        <v>34.369999999999997</v>
      </c>
      <c r="E13" s="10" t="s">
        <v>444</v>
      </c>
    </row>
    <row r="14" spans="2:6" x14ac:dyDescent="0.2">
      <c r="B14" s="31" t="s">
        <v>354</v>
      </c>
      <c r="C14" s="36" t="s">
        <v>341</v>
      </c>
      <c r="D14" s="141">
        <v>12.72</v>
      </c>
      <c r="E14" s="10" t="s">
        <v>444</v>
      </c>
    </row>
    <row r="15" spans="2:6" x14ac:dyDescent="0.2">
      <c r="B15" s="31" t="s">
        <v>355</v>
      </c>
      <c r="C15" s="36" t="s">
        <v>341</v>
      </c>
      <c r="D15" s="141">
        <v>35.68</v>
      </c>
      <c r="E15" s="10" t="s">
        <v>444</v>
      </c>
    </row>
    <row r="16" spans="2:6" x14ac:dyDescent="0.2">
      <c r="B16" s="31" t="s">
        <v>356</v>
      </c>
      <c r="C16" s="36" t="s">
        <v>338</v>
      </c>
      <c r="D16" s="141">
        <v>3.45</v>
      </c>
      <c r="E16" s="10"/>
    </row>
    <row r="17" spans="2:5" x14ac:dyDescent="0.2">
      <c r="B17" s="31" t="s">
        <v>357</v>
      </c>
      <c r="C17" s="32" t="s">
        <v>343</v>
      </c>
      <c r="D17" s="141">
        <v>2.77</v>
      </c>
      <c r="E17" s="10"/>
    </row>
    <row r="18" spans="2:5" x14ac:dyDescent="0.2">
      <c r="B18" s="31" t="s">
        <v>358</v>
      </c>
      <c r="C18" s="32" t="s">
        <v>343</v>
      </c>
      <c r="D18" s="141">
        <v>1.47</v>
      </c>
      <c r="E18" s="10"/>
    </row>
    <row r="19" spans="2:5" x14ac:dyDescent="0.2">
      <c r="B19" s="31" t="s">
        <v>359</v>
      </c>
      <c r="C19" s="32" t="s">
        <v>343</v>
      </c>
      <c r="D19" s="141">
        <v>1.6</v>
      </c>
      <c r="E19" s="10" t="s">
        <v>444</v>
      </c>
    </row>
    <row r="20" spans="2:5" x14ac:dyDescent="0.2">
      <c r="B20" s="31" t="s">
        <v>360</v>
      </c>
      <c r="C20" s="32" t="s">
        <v>343</v>
      </c>
      <c r="D20" s="141">
        <v>1.52</v>
      </c>
      <c r="E20" s="10" t="s">
        <v>444</v>
      </c>
    </row>
    <row r="21" spans="2:5" x14ac:dyDescent="0.2">
      <c r="B21" s="31" t="s">
        <v>361</v>
      </c>
      <c r="C21" s="36" t="s">
        <v>338</v>
      </c>
      <c r="D21" s="141">
        <v>5.82</v>
      </c>
      <c r="E21" s="10" t="s">
        <v>444</v>
      </c>
    </row>
    <row r="22" spans="2:5" x14ac:dyDescent="0.2">
      <c r="B22" s="31" t="s">
        <v>362</v>
      </c>
      <c r="C22" s="36" t="s">
        <v>338</v>
      </c>
      <c r="D22" s="141">
        <v>2.7</v>
      </c>
      <c r="E22" s="10" t="s">
        <v>444</v>
      </c>
    </row>
    <row r="23" spans="2:5" x14ac:dyDescent="0.2">
      <c r="B23" s="31" t="s">
        <v>363</v>
      </c>
      <c r="C23" s="32" t="s">
        <v>342</v>
      </c>
      <c r="D23" s="141">
        <v>13.71</v>
      </c>
      <c r="E23" s="10"/>
    </row>
    <row r="24" spans="2:5" x14ac:dyDescent="0.2">
      <c r="B24" s="31" t="s">
        <v>364</v>
      </c>
      <c r="C24" s="32" t="s">
        <v>342</v>
      </c>
      <c r="D24" s="141">
        <v>14.07</v>
      </c>
      <c r="E24" s="10"/>
    </row>
    <row r="25" spans="2:5" x14ac:dyDescent="0.2">
      <c r="B25" s="31" t="s">
        <v>365</v>
      </c>
      <c r="C25" s="32" t="s">
        <v>342</v>
      </c>
      <c r="D25" s="141">
        <v>26.21</v>
      </c>
      <c r="E25" s="10" t="s">
        <v>444</v>
      </c>
    </row>
    <row r="26" spans="2:5" x14ac:dyDescent="0.2">
      <c r="B26" s="31" t="s">
        <v>366</v>
      </c>
      <c r="C26" s="32" t="s">
        <v>342</v>
      </c>
      <c r="D26" s="141">
        <v>13.75</v>
      </c>
      <c r="E26" s="10" t="s">
        <v>444</v>
      </c>
    </row>
    <row r="27" spans="2:5" ht="13.5" thickBot="1" x14ac:dyDescent="0.25">
      <c r="B27" s="54" t="s">
        <v>367</v>
      </c>
      <c r="C27" s="55" t="s">
        <v>342</v>
      </c>
      <c r="D27" s="142">
        <v>13.93</v>
      </c>
      <c r="E27" s="49" t="s">
        <v>444</v>
      </c>
    </row>
    <row r="28" spans="2:5" ht="13.5" thickBot="1" x14ac:dyDescent="0.25">
      <c r="B28" s="56"/>
      <c r="C28" s="57"/>
      <c r="D28" s="143">
        <f>SUM(D4:D27)</f>
        <v>342.15999999999997</v>
      </c>
      <c r="E28" s="144">
        <f>SUMIF(E4:E27,"Ano",D4:D27)</f>
        <v>203.32</v>
      </c>
    </row>
  </sheetData>
  <mergeCells count="1">
    <mergeCell ref="B2:E2"/>
  </mergeCells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179DD9-225C-4DB6-A12F-EE62D35FE210}">
  <dimension ref="B1:F29"/>
  <sheetViews>
    <sheetView workbookViewId="0">
      <selection activeCell="E27" sqref="E27"/>
    </sheetView>
  </sheetViews>
  <sheetFormatPr defaultRowHeight="12.75" x14ac:dyDescent="0.2"/>
  <cols>
    <col min="1" max="1" width="2.6640625" customWidth="1"/>
    <col min="3" max="3" width="16.83203125" customWidth="1"/>
    <col min="4" max="5" width="13.5" customWidth="1"/>
  </cols>
  <sheetData>
    <row r="1" spans="2:6" ht="13.5" thickBot="1" x14ac:dyDescent="0.25"/>
    <row r="2" spans="2:6" ht="18.600000000000001" customHeight="1" x14ac:dyDescent="0.2">
      <c r="B2" s="159" t="s">
        <v>7</v>
      </c>
      <c r="C2" s="160"/>
      <c r="D2" s="160"/>
      <c r="E2" s="161"/>
    </row>
    <row r="3" spans="2:6" s="8" customFormat="1" ht="19.149999999999999" customHeight="1" thickBot="1" x14ac:dyDescent="0.25">
      <c r="B3" s="16" t="s">
        <v>470</v>
      </c>
      <c r="C3" s="1" t="s">
        <v>0</v>
      </c>
      <c r="D3" s="1" t="s">
        <v>1</v>
      </c>
      <c r="E3" s="118" t="s">
        <v>443</v>
      </c>
    </row>
    <row r="4" spans="2:6" x14ac:dyDescent="0.2">
      <c r="B4" s="28" t="s">
        <v>370</v>
      </c>
      <c r="C4" s="29" t="s">
        <v>312</v>
      </c>
      <c r="D4" s="140">
        <v>5.69</v>
      </c>
      <c r="E4" s="9"/>
    </row>
    <row r="5" spans="2:6" x14ac:dyDescent="0.2">
      <c r="B5" s="31" t="s">
        <v>371</v>
      </c>
      <c r="C5" s="32" t="s">
        <v>312</v>
      </c>
      <c r="D5" s="141">
        <v>15.73</v>
      </c>
      <c r="E5" s="10" t="s">
        <v>444</v>
      </c>
      <c r="F5" s="47"/>
    </row>
    <row r="6" spans="2:6" x14ac:dyDescent="0.2">
      <c r="B6" s="31" t="s">
        <v>372</v>
      </c>
      <c r="C6" s="32" t="s">
        <v>312</v>
      </c>
      <c r="D6" s="141">
        <v>15.74</v>
      </c>
      <c r="E6" s="10" t="s">
        <v>444</v>
      </c>
      <c r="F6" s="47"/>
    </row>
    <row r="7" spans="2:6" x14ac:dyDescent="0.2">
      <c r="B7" s="31" t="s">
        <v>373</v>
      </c>
      <c r="C7" s="32" t="s">
        <v>312</v>
      </c>
      <c r="D7" s="141">
        <v>12.48</v>
      </c>
      <c r="E7" s="10" t="s">
        <v>444</v>
      </c>
      <c r="F7" s="47"/>
    </row>
    <row r="8" spans="2:6" x14ac:dyDescent="0.2">
      <c r="B8" s="31" t="s">
        <v>374</v>
      </c>
      <c r="C8" s="32" t="s">
        <v>395</v>
      </c>
      <c r="D8" s="141">
        <v>14.82</v>
      </c>
      <c r="E8" s="10" t="s">
        <v>444</v>
      </c>
    </row>
    <row r="9" spans="2:6" x14ac:dyDescent="0.2">
      <c r="B9" s="31" t="s">
        <v>375</v>
      </c>
      <c r="C9" s="32" t="s">
        <v>312</v>
      </c>
      <c r="D9" s="141">
        <v>14.67</v>
      </c>
      <c r="E9" s="10" t="s">
        <v>444</v>
      </c>
    </row>
    <row r="10" spans="2:6" x14ac:dyDescent="0.2">
      <c r="B10" s="31" t="s">
        <v>376</v>
      </c>
      <c r="C10" s="32" t="s">
        <v>312</v>
      </c>
      <c r="D10" s="141">
        <v>14.82</v>
      </c>
      <c r="E10" s="10" t="s">
        <v>444</v>
      </c>
    </row>
    <row r="11" spans="2:6" x14ac:dyDescent="0.2">
      <c r="B11" s="31" t="s">
        <v>377</v>
      </c>
      <c r="C11" s="32" t="s">
        <v>312</v>
      </c>
      <c r="D11" s="141">
        <v>14.67</v>
      </c>
      <c r="E11" s="10" t="s">
        <v>444</v>
      </c>
    </row>
    <row r="12" spans="2:6" x14ac:dyDescent="0.2">
      <c r="B12" s="31" t="s">
        <v>378</v>
      </c>
      <c r="C12" s="32" t="s">
        <v>312</v>
      </c>
      <c r="D12" s="141">
        <v>17.03</v>
      </c>
      <c r="E12" s="10" t="s">
        <v>444</v>
      </c>
    </row>
    <row r="13" spans="2:6" x14ac:dyDescent="0.2">
      <c r="B13" s="31" t="s">
        <v>379</v>
      </c>
      <c r="C13" s="32" t="s">
        <v>14</v>
      </c>
      <c r="D13" s="141">
        <v>1.76</v>
      </c>
      <c r="E13" s="10" t="s">
        <v>444</v>
      </c>
    </row>
    <row r="14" spans="2:6" x14ac:dyDescent="0.2">
      <c r="B14" s="31" t="s">
        <v>380</v>
      </c>
      <c r="C14" s="32" t="s">
        <v>312</v>
      </c>
      <c r="D14" s="141">
        <v>3.16</v>
      </c>
      <c r="E14" s="10" t="s">
        <v>444</v>
      </c>
    </row>
    <row r="15" spans="2:6" x14ac:dyDescent="0.2">
      <c r="B15" s="31" t="s">
        <v>381</v>
      </c>
      <c r="C15" s="32" t="s">
        <v>338</v>
      </c>
      <c r="D15" s="141">
        <v>2.29</v>
      </c>
      <c r="E15" s="10" t="s">
        <v>444</v>
      </c>
    </row>
    <row r="16" spans="2:6" x14ac:dyDescent="0.2">
      <c r="B16" s="31" t="s">
        <v>382</v>
      </c>
      <c r="C16" s="32" t="s">
        <v>14</v>
      </c>
      <c r="D16" s="141">
        <v>1.38</v>
      </c>
      <c r="E16" s="10" t="s">
        <v>444</v>
      </c>
    </row>
    <row r="17" spans="2:6" x14ac:dyDescent="0.2">
      <c r="B17" s="31" t="s">
        <v>383</v>
      </c>
      <c r="C17" s="32" t="s">
        <v>14</v>
      </c>
      <c r="D17" s="141">
        <v>1.6</v>
      </c>
      <c r="E17" s="10" t="s">
        <v>444</v>
      </c>
    </row>
    <row r="18" spans="2:6" x14ac:dyDescent="0.2">
      <c r="B18" s="31" t="s">
        <v>384</v>
      </c>
      <c r="C18" s="32" t="s">
        <v>14</v>
      </c>
      <c r="D18" s="141">
        <v>1.52</v>
      </c>
      <c r="E18" s="10" t="s">
        <v>444</v>
      </c>
    </row>
    <row r="19" spans="2:6" x14ac:dyDescent="0.2">
      <c r="B19" s="31" t="s">
        <v>385</v>
      </c>
      <c r="C19" s="32" t="s">
        <v>14</v>
      </c>
      <c r="D19" s="141">
        <v>2.94</v>
      </c>
      <c r="E19" s="10" t="s">
        <v>444</v>
      </c>
    </row>
    <row r="20" spans="2:6" x14ac:dyDescent="0.2">
      <c r="B20" s="31" t="s">
        <v>386</v>
      </c>
      <c r="C20" s="32" t="s">
        <v>338</v>
      </c>
      <c r="D20" s="141">
        <v>3.45</v>
      </c>
      <c r="E20" s="10" t="s">
        <v>444</v>
      </c>
    </row>
    <row r="21" spans="2:6" x14ac:dyDescent="0.2">
      <c r="B21" s="31" t="s">
        <v>387</v>
      </c>
      <c r="C21" s="32" t="s">
        <v>312</v>
      </c>
      <c r="D21" s="141">
        <v>40.71</v>
      </c>
      <c r="E21" s="10" t="s">
        <v>444</v>
      </c>
    </row>
    <row r="22" spans="2:6" x14ac:dyDescent="0.2">
      <c r="B22" s="31" t="s">
        <v>388</v>
      </c>
      <c r="C22" s="32" t="s">
        <v>312</v>
      </c>
      <c r="D22" s="141">
        <v>19.89</v>
      </c>
      <c r="E22" s="10" t="s">
        <v>444</v>
      </c>
    </row>
    <row r="23" spans="2:6" x14ac:dyDescent="0.2">
      <c r="B23" s="31" t="s">
        <v>389</v>
      </c>
      <c r="C23" s="32" t="s">
        <v>312</v>
      </c>
      <c r="D23" s="141">
        <v>14.17</v>
      </c>
      <c r="E23" s="10" t="s">
        <v>444</v>
      </c>
    </row>
    <row r="24" spans="2:6" x14ac:dyDescent="0.2">
      <c r="B24" s="31" t="s">
        <v>390</v>
      </c>
      <c r="C24" s="32" t="s">
        <v>312</v>
      </c>
      <c r="D24" s="141">
        <v>14.2</v>
      </c>
      <c r="E24" s="10"/>
      <c r="F24" s="47"/>
    </row>
    <row r="25" spans="2:6" x14ac:dyDescent="0.2">
      <c r="B25" s="31" t="s">
        <v>391</v>
      </c>
      <c r="C25" s="32" t="s">
        <v>312</v>
      </c>
      <c r="D25" s="141">
        <v>13.09</v>
      </c>
      <c r="E25" s="10" t="s">
        <v>444</v>
      </c>
    </row>
    <row r="26" spans="2:6" x14ac:dyDescent="0.2">
      <c r="B26" s="31" t="s">
        <v>392</v>
      </c>
      <c r="C26" s="32" t="s">
        <v>312</v>
      </c>
      <c r="D26" s="141">
        <v>19.93</v>
      </c>
      <c r="E26" s="10" t="s">
        <v>444</v>
      </c>
    </row>
    <row r="27" spans="2:6" x14ac:dyDescent="0.2">
      <c r="B27" s="31" t="s">
        <v>393</v>
      </c>
      <c r="C27" s="32" t="s">
        <v>312</v>
      </c>
      <c r="D27" s="141">
        <v>2.2400000000000002</v>
      </c>
      <c r="E27" s="10"/>
    </row>
    <row r="28" spans="2:6" ht="13.5" thickBot="1" x14ac:dyDescent="0.25">
      <c r="B28" s="54" t="s">
        <v>394</v>
      </c>
      <c r="C28" s="55" t="s">
        <v>312</v>
      </c>
      <c r="D28" s="142">
        <v>171.86</v>
      </c>
      <c r="E28" s="49" t="s">
        <v>444</v>
      </c>
    </row>
    <row r="29" spans="2:6" ht="13.5" thickBot="1" x14ac:dyDescent="0.25">
      <c r="B29" s="52"/>
      <c r="C29" s="53"/>
      <c r="D29" s="154">
        <f>SUM(D4:D28)</f>
        <v>439.84000000000003</v>
      </c>
      <c r="E29" s="155">
        <f>SUMIF(E4:E28,"Ano",D4:D28)</f>
        <v>417.71000000000004</v>
      </c>
    </row>
  </sheetData>
  <mergeCells count="1">
    <mergeCell ref="B2:E2"/>
  </mergeCells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6B7690-9273-4196-87DA-C8C2E3A8B060}">
  <dimension ref="B1:F42"/>
  <sheetViews>
    <sheetView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C30" sqref="C30"/>
    </sheetView>
  </sheetViews>
  <sheetFormatPr defaultRowHeight="12.75" x14ac:dyDescent="0.2"/>
  <cols>
    <col min="1" max="1" width="3.1640625" customWidth="1"/>
    <col min="3" max="3" width="15.6640625" customWidth="1"/>
    <col min="4" max="4" width="11.6640625" customWidth="1"/>
    <col min="5" max="5" width="11.6640625" style="48" customWidth="1"/>
  </cols>
  <sheetData>
    <row r="1" spans="2:6" ht="13.5" thickBot="1" x14ac:dyDescent="0.25"/>
    <row r="2" spans="2:6" ht="13.15" customHeight="1" x14ac:dyDescent="0.2">
      <c r="B2" s="165" t="s">
        <v>412</v>
      </c>
      <c r="C2" s="166"/>
      <c r="D2" s="166"/>
      <c r="E2" s="167"/>
    </row>
    <row r="3" spans="2:6" ht="34.5" customHeight="1" thickBot="1" x14ac:dyDescent="0.25">
      <c r="B3" s="16" t="s">
        <v>470</v>
      </c>
      <c r="C3" s="38" t="s">
        <v>396</v>
      </c>
      <c r="D3" s="38" t="s">
        <v>397</v>
      </c>
      <c r="E3" s="119" t="s">
        <v>443</v>
      </c>
    </row>
    <row r="4" spans="2:6" x14ac:dyDescent="0.2">
      <c r="B4" s="2" t="s">
        <v>344</v>
      </c>
      <c r="C4" s="3" t="s">
        <v>342</v>
      </c>
      <c r="D4" s="124">
        <v>6</v>
      </c>
      <c r="E4" s="73"/>
    </row>
    <row r="5" spans="2:6" x14ac:dyDescent="0.2">
      <c r="B5" s="4" t="s">
        <v>345</v>
      </c>
      <c r="C5" s="5" t="s">
        <v>342</v>
      </c>
      <c r="D5" s="125">
        <v>79.75</v>
      </c>
      <c r="E5" s="74"/>
    </row>
    <row r="6" spans="2:6" x14ac:dyDescent="0.2">
      <c r="B6" s="4" t="s">
        <v>346</v>
      </c>
      <c r="C6" s="5" t="s">
        <v>342</v>
      </c>
      <c r="D6" s="125">
        <v>13.23</v>
      </c>
      <c r="E6" s="74"/>
    </row>
    <row r="7" spans="2:6" x14ac:dyDescent="0.2">
      <c r="B7" s="4" t="s">
        <v>347</v>
      </c>
      <c r="C7" s="5" t="s">
        <v>343</v>
      </c>
      <c r="D7" s="125">
        <v>1.67</v>
      </c>
      <c r="E7" s="74"/>
      <c r="F7" s="47"/>
    </row>
    <row r="8" spans="2:6" x14ac:dyDescent="0.2">
      <c r="B8" s="4" t="s">
        <v>348</v>
      </c>
      <c r="C8" s="13" t="s">
        <v>338</v>
      </c>
      <c r="D8" s="125">
        <v>5.57</v>
      </c>
      <c r="E8" s="74"/>
      <c r="F8" s="47"/>
    </row>
    <row r="9" spans="2:6" x14ac:dyDescent="0.2">
      <c r="B9" s="4" t="s">
        <v>349</v>
      </c>
      <c r="C9" s="5" t="s">
        <v>342</v>
      </c>
      <c r="D9" s="125">
        <v>4.32</v>
      </c>
      <c r="E9" s="74"/>
      <c r="F9" s="47"/>
    </row>
    <row r="10" spans="2:6" x14ac:dyDescent="0.2">
      <c r="B10" s="4" t="s">
        <v>350</v>
      </c>
      <c r="C10" s="5" t="s">
        <v>342</v>
      </c>
      <c r="D10" s="125">
        <v>17.28</v>
      </c>
      <c r="E10" s="74"/>
      <c r="F10" s="47"/>
    </row>
    <row r="11" spans="2:6" x14ac:dyDescent="0.2">
      <c r="B11" s="4" t="s">
        <v>351</v>
      </c>
      <c r="C11" s="5" t="s">
        <v>342</v>
      </c>
      <c r="D11" s="125">
        <v>10.11</v>
      </c>
      <c r="E11" s="74"/>
      <c r="F11" s="47"/>
    </row>
    <row r="12" spans="2:6" x14ac:dyDescent="0.2">
      <c r="B12" s="4" t="s">
        <v>352</v>
      </c>
      <c r="C12" s="5" t="s">
        <v>342</v>
      </c>
      <c r="D12" s="125">
        <v>11.37</v>
      </c>
      <c r="E12" s="74"/>
      <c r="F12" s="47"/>
    </row>
    <row r="13" spans="2:6" x14ac:dyDescent="0.2">
      <c r="B13" s="4" t="s">
        <v>353</v>
      </c>
      <c r="C13" s="5" t="s">
        <v>342</v>
      </c>
      <c r="D13" s="125">
        <v>12.1</v>
      </c>
      <c r="E13" s="74"/>
    </row>
    <row r="14" spans="2:6" x14ac:dyDescent="0.2">
      <c r="B14" s="4" t="s">
        <v>354</v>
      </c>
      <c r="C14" s="5" t="s">
        <v>342</v>
      </c>
      <c r="D14" s="125">
        <v>9.3699999999999992</v>
      </c>
      <c r="E14" s="74" t="s">
        <v>444</v>
      </c>
    </row>
    <row r="15" spans="2:6" x14ac:dyDescent="0.2">
      <c r="B15" s="4" t="s">
        <v>355</v>
      </c>
      <c r="C15" s="5" t="s">
        <v>343</v>
      </c>
      <c r="D15" s="125">
        <v>1.25</v>
      </c>
      <c r="E15" s="74" t="s">
        <v>444</v>
      </c>
    </row>
    <row r="16" spans="2:6" x14ac:dyDescent="0.2">
      <c r="B16" s="4" t="s">
        <v>356</v>
      </c>
      <c r="C16" s="5" t="s">
        <v>342</v>
      </c>
      <c r="D16" s="125">
        <v>1.27</v>
      </c>
      <c r="E16" s="74" t="s">
        <v>444</v>
      </c>
    </row>
    <row r="17" spans="2:6" x14ac:dyDescent="0.2">
      <c r="B17" s="4" t="s">
        <v>357</v>
      </c>
      <c r="C17" s="5" t="s">
        <v>343</v>
      </c>
      <c r="D17" s="125">
        <v>1.2</v>
      </c>
      <c r="E17" s="74" t="s">
        <v>444</v>
      </c>
    </row>
    <row r="18" spans="2:6" x14ac:dyDescent="0.2">
      <c r="B18" s="4" t="s">
        <v>358</v>
      </c>
      <c r="C18" s="13" t="s">
        <v>338</v>
      </c>
      <c r="D18" s="125">
        <v>1.62</v>
      </c>
      <c r="E18" s="74" t="s">
        <v>444</v>
      </c>
    </row>
    <row r="19" spans="2:6" x14ac:dyDescent="0.2">
      <c r="B19" s="4" t="s">
        <v>359</v>
      </c>
      <c r="C19" s="5" t="s">
        <v>343</v>
      </c>
      <c r="D19" s="125">
        <v>1.5</v>
      </c>
      <c r="E19" s="74" t="s">
        <v>444</v>
      </c>
      <c r="F19" s="47"/>
    </row>
    <row r="20" spans="2:6" x14ac:dyDescent="0.2">
      <c r="B20" s="4" t="s">
        <v>360</v>
      </c>
      <c r="C20" s="13" t="s">
        <v>338</v>
      </c>
      <c r="D20" s="125">
        <v>2.68</v>
      </c>
      <c r="E20" s="74"/>
      <c r="F20" s="47"/>
    </row>
    <row r="21" spans="2:6" x14ac:dyDescent="0.2">
      <c r="B21" s="4" t="s">
        <v>361</v>
      </c>
      <c r="C21" s="13" t="s">
        <v>341</v>
      </c>
      <c r="D21" s="125">
        <v>37.69</v>
      </c>
      <c r="E21" s="74" t="s">
        <v>444</v>
      </c>
    </row>
    <row r="22" spans="2:6" x14ac:dyDescent="0.2">
      <c r="B22" s="4" t="s">
        <v>362</v>
      </c>
      <c r="C22" s="5" t="s">
        <v>342</v>
      </c>
      <c r="D22" s="125">
        <v>12.78</v>
      </c>
      <c r="E22" s="74"/>
    </row>
    <row r="23" spans="2:6" x14ac:dyDescent="0.2">
      <c r="B23" s="4" t="s">
        <v>363</v>
      </c>
      <c r="C23" s="5" t="s">
        <v>342</v>
      </c>
      <c r="D23" s="125">
        <v>6.19</v>
      </c>
      <c r="E23" s="74"/>
    </row>
    <row r="24" spans="2:6" x14ac:dyDescent="0.2">
      <c r="B24" s="4" t="s">
        <v>364</v>
      </c>
      <c r="C24" s="5" t="s">
        <v>342</v>
      </c>
      <c r="D24" s="125">
        <v>8.25</v>
      </c>
      <c r="E24" s="74"/>
    </row>
    <row r="25" spans="2:6" x14ac:dyDescent="0.2">
      <c r="B25" s="4" t="s">
        <v>365</v>
      </c>
      <c r="C25" s="5" t="s">
        <v>342</v>
      </c>
      <c r="D25" s="125">
        <v>6.21</v>
      </c>
      <c r="E25" s="74"/>
    </row>
    <row r="26" spans="2:6" x14ac:dyDescent="0.2">
      <c r="B26" s="4" t="s">
        <v>366</v>
      </c>
      <c r="C26" s="13" t="s">
        <v>341</v>
      </c>
      <c r="D26" s="125">
        <v>15.65</v>
      </c>
      <c r="E26" s="74" t="s">
        <v>444</v>
      </c>
    </row>
    <row r="27" spans="2:6" x14ac:dyDescent="0.2">
      <c r="B27" s="4" t="s">
        <v>367</v>
      </c>
      <c r="C27" s="5" t="s">
        <v>342</v>
      </c>
      <c r="D27" s="125">
        <v>19.239999999999998</v>
      </c>
      <c r="E27" s="74"/>
    </row>
    <row r="28" spans="2:6" x14ac:dyDescent="0.2">
      <c r="B28" s="4" t="s">
        <v>398</v>
      </c>
      <c r="C28" s="13" t="s">
        <v>340</v>
      </c>
      <c r="D28" s="125">
        <v>2.5299999999999998</v>
      </c>
      <c r="E28" s="74" t="s">
        <v>444</v>
      </c>
    </row>
    <row r="29" spans="2:6" x14ac:dyDescent="0.2">
      <c r="B29" s="4" t="s">
        <v>399</v>
      </c>
      <c r="C29" s="13" t="s">
        <v>341</v>
      </c>
      <c r="D29" s="125">
        <v>10.32</v>
      </c>
      <c r="E29" s="74" t="s">
        <v>444</v>
      </c>
    </row>
    <row r="30" spans="2:6" x14ac:dyDescent="0.2">
      <c r="B30" s="4" t="s">
        <v>400</v>
      </c>
      <c r="C30" s="13" t="s">
        <v>341</v>
      </c>
      <c r="D30" s="125">
        <v>39.4</v>
      </c>
      <c r="E30" s="74" t="s">
        <v>444</v>
      </c>
    </row>
    <row r="31" spans="2:6" x14ac:dyDescent="0.2">
      <c r="B31" s="4" t="s">
        <v>401</v>
      </c>
      <c r="C31" s="5" t="s">
        <v>342</v>
      </c>
      <c r="D31" s="125">
        <v>6.51</v>
      </c>
      <c r="E31" s="74"/>
    </row>
    <row r="32" spans="2:6" x14ac:dyDescent="0.2">
      <c r="B32" s="4" t="s">
        <v>402</v>
      </c>
      <c r="C32" s="5" t="s">
        <v>342</v>
      </c>
      <c r="D32" s="125">
        <v>14.83</v>
      </c>
      <c r="E32" s="74"/>
    </row>
    <row r="33" spans="2:5" x14ac:dyDescent="0.2">
      <c r="B33" s="4" t="s">
        <v>403</v>
      </c>
      <c r="C33" s="5" t="s">
        <v>342</v>
      </c>
      <c r="D33" s="125">
        <v>8.56</v>
      </c>
      <c r="E33" s="74"/>
    </row>
    <row r="34" spans="2:5" x14ac:dyDescent="0.2">
      <c r="B34" s="4" t="s">
        <v>404</v>
      </c>
      <c r="C34" s="5" t="s">
        <v>343</v>
      </c>
      <c r="D34" s="125">
        <v>2.2200000000000002</v>
      </c>
      <c r="E34" s="74"/>
    </row>
    <row r="35" spans="2:5" x14ac:dyDescent="0.2">
      <c r="B35" s="4" t="s">
        <v>405</v>
      </c>
      <c r="C35" s="5" t="s">
        <v>343</v>
      </c>
      <c r="D35" s="125">
        <v>1.56</v>
      </c>
      <c r="E35" s="74"/>
    </row>
    <row r="36" spans="2:5" x14ac:dyDescent="0.2">
      <c r="B36" s="4" t="s">
        <v>406</v>
      </c>
      <c r="C36" s="13" t="s">
        <v>338</v>
      </c>
      <c r="D36" s="125">
        <v>2.5499999999999998</v>
      </c>
      <c r="E36" s="74"/>
    </row>
    <row r="37" spans="2:5" x14ac:dyDescent="0.2">
      <c r="B37" s="4" t="s">
        <v>407</v>
      </c>
      <c r="C37" s="5" t="s">
        <v>342</v>
      </c>
      <c r="D37" s="125">
        <v>37.619999999999997</v>
      </c>
      <c r="E37" s="74"/>
    </row>
    <row r="38" spans="2:5" x14ac:dyDescent="0.2">
      <c r="B38" s="4" t="s">
        <v>408</v>
      </c>
      <c r="C38" s="5" t="s">
        <v>342</v>
      </c>
      <c r="D38" s="125">
        <v>8.59</v>
      </c>
      <c r="E38" s="74"/>
    </row>
    <row r="39" spans="2:5" x14ac:dyDescent="0.2">
      <c r="B39" s="4" t="s">
        <v>409</v>
      </c>
      <c r="C39" s="13" t="s">
        <v>338</v>
      </c>
      <c r="D39" s="125">
        <v>4.05</v>
      </c>
      <c r="E39" s="74"/>
    </row>
    <row r="40" spans="2:5" x14ac:dyDescent="0.2">
      <c r="B40" s="4" t="s">
        <v>410</v>
      </c>
      <c r="C40" s="5" t="s">
        <v>343</v>
      </c>
      <c r="D40" s="125">
        <v>1.3</v>
      </c>
      <c r="E40" s="74"/>
    </row>
    <row r="41" spans="2:5" ht="13.5" thickBot="1" x14ac:dyDescent="0.25">
      <c r="B41" s="58" t="s">
        <v>411</v>
      </c>
      <c r="C41" s="59" t="s">
        <v>342</v>
      </c>
      <c r="D41" s="126">
        <v>11.7</v>
      </c>
      <c r="E41" s="75" t="s">
        <v>444</v>
      </c>
    </row>
    <row r="42" spans="2:5" ht="13.5" thickBot="1" x14ac:dyDescent="0.25">
      <c r="B42" s="60"/>
      <c r="C42" s="61"/>
      <c r="D42" s="139">
        <f>SUM(D4:D41)</f>
        <v>438.03999999999996</v>
      </c>
      <c r="E42" s="144">
        <f>SUMIF(E4:E41,"Ano",D4:D41)</f>
        <v>133.5</v>
      </c>
    </row>
  </sheetData>
  <mergeCells count="1">
    <mergeCell ref="B2:E2"/>
  </mergeCells>
  <phoneticPr fontId="3" type="noConversion"/>
  <pageMargins left="0.7" right="0.7" top="0.78740157499999996" bottom="0.78740157499999996" header="0.3" footer="0.3"/>
  <pageSetup paperSize="9" orientation="portrait" horizontalDpi="4294967295" verticalDpi="4294967295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949BC1-D699-4E46-8F92-D94AA685D171}">
  <dimension ref="B1:F39"/>
  <sheetViews>
    <sheetView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P34" sqref="P34"/>
    </sheetView>
  </sheetViews>
  <sheetFormatPr defaultRowHeight="12.75" x14ac:dyDescent="0.2"/>
  <cols>
    <col min="1" max="1" width="4.5" customWidth="1"/>
    <col min="3" max="3" width="18" customWidth="1"/>
    <col min="6" max="6" width="12" customWidth="1"/>
  </cols>
  <sheetData>
    <row r="1" spans="2:5" ht="13.5" thickBot="1" x14ac:dyDescent="0.25"/>
    <row r="2" spans="2:5" ht="13.15" customHeight="1" x14ac:dyDescent="0.2">
      <c r="B2" s="168" t="s">
        <v>8</v>
      </c>
      <c r="C2" s="169"/>
      <c r="D2" s="169"/>
      <c r="E2" s="170"/>
    </row>
    <row r="3" spans="2:5" ht="23.25" thickBot="1" x14ac:dyDescent="0.25">
      <c r="B3" s="16" t="s">
        <v>470</v>
      </c>
      <c r="C3" s="38" t="s">
        <v>0</v>
      </c>
      <c r="D3" s="38" t="s">
        <v>1</v>
      </c>
      <c r="E3" s="119" t="s">
        <v>443</v>
      </c>
    </row>
    <row r="4" spans="2:5" x14ac:dyDescent="0.2">
      <c r="B4" s="28" t="s">
        <v>16</v>
      </c>
      <c r="C4" s="29" t="s">
        <v>342</v>
      </c>
      <c r="D4" s="145">
        <v>29.73</v>
      </c>
      <c r="E4" s="9" t="s">
        <v>444</v>
      </c>
    </row>
    <row r="5" spans="2:5" x14ac:dyDescent="0.2">
      <c r="B5" s="31" t="s">
        <v>18</v>
      </c>
      <c r="C5" s="32" t="s">
        <v>342</v>
      </c>
      <c r="D5" s="146">
        <v>13.04</v>
      </c>
      <c r="E5" s="10" t="s">
        <v>444</v>
      </c>
    </row>
    <row r="6" spans="2:5" x14ac:dyDescent="0.2">
      <c r="B6" s="31" t="s">
        <v>19</v>
      </c>
      <c r="C6" s="32" t="s">
        <v>342</v>
      </c>
      <c r="D6" s="146">
        <v>12.17</v>
      </c>
      <c r="E6" s="10" t="s">
        <v>444</v>
      </c>
    </row>
    <row r="7" spans="2:5" x14ac:dyDescent="0.2">
      <c r="B7" s="31" t="s">
        <v>20</v>
      </c>
      <c r="C7" s="32" t="s">
        <v>342</v>
      </c>
      <c r="D7" s="146">
        <v>13.04</v>
      </c>
      <c r="E7" s="10" t="s">
        <v>444</v>
      </c>
    </row>
    <row r="8" spans="2:5" x14ac:dyDescent="0.2">
      <c r="B8" s="31" t="s">
        <v>21</v>
      </c>
      <c r="C8" s="32" t="s">
        <v>342</v>
      </c>
      <c r="D8" s="146">
        <v>12.17</v>
      </c>
      <c r="E8" s="10" t="s">
        <v>444</v>
      </c>
    </row>
    <row r="9" spans="2:5" x14ac:dyDescent="0.2">
      <c r="B9" s="31" t="s">
        <v>22</v>
      </c>
      <c r="C9" s="32" t="s">
        <v>342</v>
      </c>
      <c r="D9" s="146">
        <v>13.11</v>
      </c>
      <c r="E9" s="10" t="s">
        <v>444</v>
      </c>
    </row>
    <row r="10" spans="2:5" x14ac:dyDescent="0.2">
      <c r="B10" s="31" t="s">
        <v>23</v>
      </c>
      <c r="C10" s="32" t="s">
        <v>342</v>
      </c>
      <c r="D10" s="146">
        <v>13.11</v>
      </c>
      <c r="E10" s="10"/>
    </row>
    <row r="11" spans="2:5" x14ac:dyDescent="0.2">
      <c r="B11" s="31" t="s">
        <v>24</v>
      </c>
      <c r="C11" s="32" t="s">
        <v>342</v>
      </c>
      <c r="D11" s="146">
        <v>43.33</v>
      </c>
      <c r="E11" s="10" t="s">
        <v>444</v>
      </c>
    </row>
    <row r="12" spans="2:5" x14ac:dyDescent="0.2">
      <c r="B12" s="31" t="s">
        <v>25</v>
      </c>
      <c r="C12" s="32" t="s">
        <v>342</v>
      </c>
      <c r="D12" s="146">
        <v>45.93</v>
      </c>
      <c r="E12" s="10" t="s">
        <v>444</v>
      </c>
    </row>
    <row r="13" spans="2:5" x14ac:dyDescent="0.2">
      <c r="B13" s="31" t="s">
        <v>26</v>
      </c>
      <c r="C13" s="32" t="s">
        <v>342</v>
      </c>
      <c r="D13" s="146">
        <v>24.86</v>
      </c>
      <c r="E13" s="10"/>
    </row>
    <row r="14" spans="2:5" x14ac:dyDescent="0.2">
      <c r="B14" s="31" t="s">
        <v>27</v>
      </c>
      <c r="C14" s="32" t="s">
        <v>342</v>
      </c>
      <c r="D14" s="146">
        <v>8.6999999999999993</v>
      </c>
      <c r="E14" s="10"/>
    </row>
    <row r="15" spans="2:5" x14ac:dyDescent="0.2">
      <c r="B15" s="31" t="s">
        <v>28</v>
      </c>
      <c r="C15" s="32" t="s">
        <v>342</v>
      </c>
      <c r="D15" s="146">
        <v>1.27</v>
      </c>
      <c r="E15" s="10"/>
    </row>
    <row r="16" spans="2:5" x14ac:dyDescent="0.2">
      <c r="B16" s="31" t="s">
        <v>29</v>
      </c>
      <c r="C16" s="32" t="s">
        <v>343</v>
      </c>
      <c r="D16" s="146">
        <v>1.25</v>
      </c>
      <c r="E16" s="10"/>
    </row>
    <row r="17" spans="2:5" x14ac:dyDescent="0.2">
      <c r="B17" s="31" t="s">
        <v>30</v>
      </c>
      <c r="C17" s="32" t="s">
        <v>342</v>
      </c>
      <c r="D17" s="146">
        <v>2.89</v>
      </c>
      <c r="E17" s="10"/>
    </row>
    <row r="18" spans="2:5" x14ac:dyDescent="0.2">
      <c r="B18" s="31" t="s">
        <v>31</v>
      </c>
      <c r="C18" s="32" t="s">
        <v>343</v>
      </c>
      <c r="D18" s="146">
        <v>1.5</v>
      </c>
      <c r="E18" s="10" t="s">
        <v>444</v>
      </c>
    </row>
    <row r="19" spans="2:5" x14ac:dyDescent="0.2">
      <c r="B19" s="31" t="s">
        <v>32</v>
      </c>
      <c r="C19" s="36" t="s">
        <v>338</v>
      </c>
      <c r="D19" s="146">
        <v>2.68</v>
      </c>
      <c r="E19" s="10" t="s">
        <v>444</v>
      </c>
    </row>
    <row r="20" spans="2:5" x14ac:dyDescent="0.2">
      <c r="B20" s="31" t="s">
        <v>33</v>
      </c>
      <c r="C20" s="36" t="s">
        <v>341</v>
      </c>
      <c r="D20" s="146">
        <v>46.43</v>
      </c>
      <c r="E20" s="10" t="s">
        <v>444</v>
      </c>
    </row>
    <row r="21" spans="2:5" x14ac:dyDescent="0.2">
      <c r="B21" s="31" t="s">
        <v>35</v>
      </c>
      <c r="C21" s="36" t="s">
        <v>341</v>
      </c>
      <c r="D21" s="146">
        <v>13.93</v>
      </c>
      <c r="E21" s="10" t="s">
        <v>444</v>
      </c>
    </row>
    <row r="22" spans="2:5" x14ac:dyDescent="0.2">
      <c r="B22" s="31" t="s">
        <v>36</v>
      </c>
      <c r="C22" s="32" t="s">
        <v>342</v>
      </c>
      <c r="D22" s="146">
        <v>2.38</v>
      </c>
      <c r="E22" s="10"/>
    </row>
    <row r="23" spans="2:5" x14ac:dyDescent="0.2">
      <c r="B23" s="31" t="s">
        <v>37</v>
      </c>
      <c r="C23" s="32" t="s">
        <v>342</v>
      </c>
      <c r="D23" s="146">
        <v>12.78</v>
      </c>
      <c r="E23" s="10"/>
    </row>
    <row r="24" spans="2:5" x14ac:dyDescent="0.2">
      <c r="B24" s="31" t="s">
        <v>38</v>
      </c>
      <c r="C24" s="32" t="s">
        <v>342</v>
      </c>
      <c r="D24" s="146">
        <v>18.45</v>
      </c>
      <c r="E24" s="10"/>
    </row>
    <row r="25" spans="2:5" x14ac:dyDescent="0.2">
      <c r="B25" s="31" t="s">
        <v>39</v>
      </c>
      <c r="C25" s="32" t="s">
        <v>342</v>
      </c>
      <c r="D25" s="146">
        <v>2.21</v>
      </c>
      <c r="E25" s="10"/>
    </row>
    <row r="26" spans="2:5" x14ac:dyDescent="0.2">
      <c r="B26" s="31" t="s">
        <v>40</v>
      </c>
      <c r="C26" s="36" t="s">
        <v>340</v>
      </c>
      <c r="D26" s="146">
        <v>2.5299999999999998</v>
      </c>
      <c r="E26" s="10"/>
    </row>
    <row r="27" spans="2:5" x14ac:dyDescent="0.2">
      <c r="B27" s="31" t="s">
        <v>41</v>
      </c>
      <c r="C27" s="32" t="s">
        <v>342</v>
      </c>
      <c r="D27" s="146">
        <v>2.95</v>
      </c>
      <c r="E27" s="10"/>
    </row>
    <row r="28" spans="2:5" x14ac:dyDescent="0.2">
      <c r="B28" s="31" t="s">
        <v>42</v>
      </c>
      <c r="C28" s="32" t="s">
        <v>342</v>
      </c>
      <c r="D28" s="146">
        <v>10.87</v>
      </c>
      <c r="E28" s="10"/>
    </row>
    <row r="29" spans="2:5" x14ac:dyDescent="0.2">
      <c r="B29" s="31" t="s">
        <v>43</v>
      </c>
      <c r="C29" s="32" t="s">
        <v>342</v>
      </c>
      <c r="D29" s="146">
        <v>15.96</v>
      </c>
      <c r="E29" s="10"/>
    </row>
    <row r="30" spans="2:5" x14ac:dyDescent="0.2">
      <c r="B30" s="31" t="s">
        <v>45</v>
      </c>
      <c r="C30" s="36" t="s">
        <v>338</v>
      </c>
      <c r="D30" s="146">
        <v>4.05</v>
      </c>
      <c r="E30" s="10" t="s">
        <v>444</v>
      </c>
    </row>
    <row r="31" spans="2:5" x14ac:dyDescent="0.2">
      <c r="B31" s="31" t="s">
        <v>47</v>
      </c>
      <c r="C31" s="32" t="s">
        <v>343</v>
      </c>
      <c r="D31" s="146">
        <v>1.3</v>
      </c>
      <c r="E31" s="10" t="s">
        <v>444</v>
      </c>
    </row>
    <row r="32" spans="2:5" x14ac:dyDescent="0.2">
      <c r="B32" s="31" t="s">
        <v>48</v>
      </c>
      <c r="C32" s="32" t="s">
        <v>342</v>
      </c>
      <c r="D32" s="146">
        <v>8.39</v>
      </c>
      <c r="E32" s="10" t="s">
        <v>444</v>
      </c>
    </row>
    <row r="33" spans="2:6" x14ac:dyDescent="0.2">
      <c r="B33" s="31" t="s">
        <v>49</v>
      </c>
      <c r="C33" s="32" t="s">
        <v>342</v>
      </c>
      <c r="D33" s="146">
        <v>8.31</v>
      </c>
      <c r="E33" s="10" t="s">
        <v>444</v>
      </c>
      <c r="F33" s="47"/>
    </row>
    <row r="34" spans="2:6" x14ac:dyDescent="0.2">
      <c r="B34" s="31" t="s">
        <v>51</v>
      </c>
      <c r="C34" s="32" t="s">
        <v>342</v>
      </c>
      <c r="D34" s="146">
        <v>8.91</v>
      </c>
      <c r="E34" s="10" t="s">
        <v>444</v>
      </c>
      <c r="F34" s="47"/>
    </row>
    <row r="35" spans="2:6" x14ac:dyDescent="0.2">
      <c r="B35" s="31" t="s">
        <v>52</v>
      </c>
      <c r="C35" s="32" t="s">
        <v>342</v>
      </c>
      <c r="D35" s="146">
        <v>6.41</v>
      </c>
      <c r="E35" s="10" t="s">
        <v>444</v>
      </c>
      <c r="F35" s="47"/>
    </row>
    <row r="36" spans="2:6" x14ac:dyDescent="0.2">
      <c r="B36" s="31" t="s">
        <v>53</v>
      </c>
      <c r="C36" s="32" t="s">
        <v>343</v>
      </c>
      <c r="D36" s="146">
        <v>3.53</v>
      </c>
      <c r="E36" s="10" t="s">
        <v>444</v>
      </c>
      <c r="F36" s="47"/>
    </row>
    <row r="37" spans="2:6" x14ac:dyDescent="0.2">
      <c r="B37" s="31" t="s">
        <v>54</v>
      </c>
      <c r="C37" s="32" t="s">
        <v>342</v>
      </c>
      <c r="D37" s="146">
        <v>2.54</v>
      </c>
      <c r="E37" s="10" t="s">
        <v>444</v>
      </c>
      <c r="F37" s="47"/>
    </row>
    <row r="38" spans="2:6" ht="13.5" thickBot="1" x14ac:dyDescent="0.25">
      <c r="B38" s="54" t="s">
        <v>55</v>
      </c>
      <c r="C38" s="55" t="s">
        <v>342</v>
      </c>
      <c r="D38" s="156">
        <v>29.11</v>
      </c>
      <c r="E38" s="49" t="s">
        <v>444</v>
      </c>
      <c r="F38" s="47"/>
    </row>
    <row r="39" spans="2:6" ht="13.5" thickBot="1" x14ac:dyDescent="0.25">
      <c r="B39" s="56"/>
      <c r="C39" s="57"/>
      <c r="D39" s="139">
        <f>SUM(D4:D38)</f>
        <v>439.81999999999994</v>
      </c>
      <c r="E39" s="157">
        <f>SUMIF(E4:E38,"Ano",D4:D38)</f>
        <v>319.61000000000007</v>
      </c>
    </row>
  </sheetData>
  <mergeCells count="1">
    <mergeCell ref="B2:E2"/>
  </mergeCells>
  <pageMargins left="0.7" right="0.7" top="0.78740157499999996" bottom="0.78740157499999996" header="0.3" footer="0.3"/>
  <pageSetup paperSize="9" orientation="portrait" horizontalDpi="4294967295" verticalDpi="4294967295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29C602-89CD-4723-9EB4-A7CFB4050F86}">
  <dimension ref="B1:E42"/>
  <sheetViews>
    <sheetView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E22" sqref="E22"/>
    </sheetView>
  </sheetViews>
  <sheetFormatPr defaultRowHeight="12.75" x14ac:dyDescent="0.2"/>
  <cols>
    <col min="1" max="1" width="4.1640625" customWidth="1"/>
    <col min="3" max="3" width="18" customWidth="1"/>
  </cols>
  <sheetData>
    <row r="1" spans="2:5" ht="13.5" thickBot="1" x14ac:dyDescent="0.25"/>
    <row r="2" spans="2:5" ht="18" customHeight="1" x14ac:dyDescent="0.2">
      <c r="B2" s="168" t="s">
        <v>9</v>
      </c>
      <c r="C2" s="169"/>
      <c r="D2" s="169"/>
      <c r="E2" s="170"/>
    </row>
    <row r="3" spans="2:5" ht="18" customHeight="1" thickBot="1" x14ac:dyDescent="0.25">
      <c r="B3" s="16" t="s">
        <v>470</v>
      </c>
      <c r="C3" s="38" t="s">
        <v>0</v>
      </c>
      <c r="D3" s="38" t="s">
        <v>1</v>
      </c>
      <c r="E3" s="119" t="s">
        <v>443</v>
      </c>
    </row>
    <row r="4" spans="2:5" x14ac:dyDescent="0.2">
      <c r="B4" s="28" t="s">
        <v>344</v>
      </c>
      <c r="C4" s="29" t="s">
        <v>17</v>
      </c>
      <c r="D4" s="30">
        <v>37.49</v>
      </c>
      <c r="E4" s="9"/>
    </row>
    <row r="5" spans="2:5" x14ac:dyDescent="0.2">
      <c r="B5" s="31" t="s">
        <v>345</v>
      </c>
      <c r="C5" s="32" t="s">
        <v>17</v>
      </c>
      <c r="D5" s="33">
        <v>17.53</v>
      </c>
      <c r="E5" s="10"/>
    </row>
    <row r="6" spans="2:5" x14ac:dyDescent="0.2">
      <c r="B6" s="31" t="s">
        <v>346</v>
      </c>
      <c r="C6" s="32" t="s">
        <v>17</v>
      </c>
      <c r="D6" s="33">
        <v>17.53</v>
      </c>
      <c r="E6" s="10"/>
    </row>
    <row r="7" spans="2:5" x14ac:dyDescent="0.2">
      <c r="B7" s="31" t="s">
        <v>347</v>
      </c>
      <c r="C7" s="32" t="s">
        <v>17</v>
      </c>
      <c r="D7" s="33">
        <v>17.05</v>
      </c>
      <c r="E7" s="10"/>
    </row>
    <row r="8" spans="2:5" x14ac:dyDescent="0.2">
      <c r="B8" s="31" t="s">
        <v>348</v>
      </c>
      <c r="C8" s="32" t="s">
        <v>17</v>
      </c>
      <c r="D8" s="33">
        <v>17.05</v>
      </c>
      <c r="E8" s="10"/>
    </row>
    <row r="9" spans="2:5" x14ac:dyDescent="0.2">
      <c r="B9" s="31" t="s">
        <v>349</v>
      </c>
      <c r="C9" s="32" t="s">
        <v>17</v>
      </c>
      <c r="D9" s="33">
        <v>17.05</v>
      </c>
      <c r="E9" s="10"/>
    </row>
    <row r="10" spans="2:5" x14ac:dyDescent="0.2">
      <c r="B10" s="31" t="s">
        <v>350</v>
      </c>
      <c r="C10" s="32" t="s">
        <v>17</v>
      </c>
      <c r="D10" s="33">
        <v>18.82</v>
      </c>
      <c r="E10" s="10"/>
    </row>
    <row r="11" spans="2:5" x14ac:dyDescent="0.2">
      <c r="B11" s="31" t="s">
        <v>351</v>
      </c>
      <c r="C11" s="32" t="s">
        <v>17</v>
      </c>
      <c r="D11" s="33">
        <v>31.11</v>
      </c>
      <c r="E11" s="10"/>
    </row>
    <row r="12" spans="2:5" x14ac:dyDescent="0.2">
      <c r="B12" s="31" t="s">
        <v>352</v>
      </c>
      <c r="C12" s="32" t="s">
        <v>17</v>
      </c>
      <c r="D12" s="33">
        <v>22.58</v>
      </c>
      <c r="E12" s="10"/>
    </row>
    <row r="13" spans="2:5" x14ac:dyDescent="0.2">
      <c r="B13" s="31" t="s">
        <v>353</v>
      </c>
      <c r="C13" s="36" t="s">
        <v>338</v>
      </c>
      <c r="D13" s="33">
        <v>3.92</v>
      </c>
      <c r="E13" s="10"/>
    </row>
    <row r="14" spans="2:5" x14ac:dyDescent="0.2">
      <c r="B14" s="31" t="s">
        <v>354</v>
      </c>
      <c r="C14" s="32" t="s">
        <v>343</v>
      </c>
      <c r="D14" s="33">
        <v>1.1499999999999999</v>
      </c>
      <c r="E14" s="10"/>
    </row>
    <row r="15" spans="2:5" x14ac:dyDescent="0.2">
      <c r="B15" s="31" t="s">
        <v>355</v>
      </c>
      <c r="C15" s="32" t="s">
        <v>17</v>
      </c>
      <c r="D15" s="33">
        <v>9.43</v>
      </c>
      <c r="E15" s="10"/>
    </row>
    <row r="16" spans="2:5" x14ac:dyDescent="0.2">
      <c r="B16" s="31" t="s">
        <v>356</v>
      </c>
      <c r="C16" s="32" t="s">
        <v>17</v>
      </c>
      <c r="D16" s="33">
        <v>9.17</v>
      </c>
      <c r="E16" s="10"/>
    </row>
    <row r="17" spans="2:5" x14ac:dyDescent="0.2">
      <c r="B17" s="31" t="s">
        <v>357</v>
      </c>
      <c r="C17" s="32" t="s">
        <v>17</v>
      </c>
      <c r="D17" s="33">
        <v>8.56</v>
      </c>
      <c r="E17" s="10"/>
    </row>
    <row r="18" spans="2:5" x14ac:dyDescent="0.2">
      <c r="B18" s="31" t="s">
        <v>358</v>
      </c>
      <c r="C18" s="32" t="s">
        <v>17</v>
      </c>
      <c r="D18" s="33">
        <v>4.34</v>
      </c>
      <c r="E18" s="10"/>
    </row>
    <row r="19" spans="2:5" x14ac:dyDescent="0.2">
      <c r="B19" s="31" t="s">
        <v>359</v>
      </c>
      <c r="C19" s="32" t="s">
        <v>17</v>
      </c>
      <c r="D19" s="141">
        <v>7.01</v>
      </c>
      <c r="E19" s="10"/>
    </row>
    <row r="20" spans="2:5" x14ac:dyDescent="0.2">
      <c r="B20" s="31" t="s">
        <v>360</v>
      </c>
      <c r="C20" s="32" t="s">
        <v>17</v>
      </c>
      <c r="D20" s="141">
        <v>32.97</v>
      </c>
      <c r="E20" s="10"/>
    </row>
    <row r="21" spans="2:5" x14ac:dyDescent="0.2">
      <c r="B21" s="31" t="s">
        <v>361</v>
      </c>
      <c r="C21" s="32" t="s">
        <v>17</v>
      </c>
      <c r="D21" s="141">
        <v>40.76</v>
      </c>
      <c r="E21" s="10" t="s">
        <v>444</v>
      </c>
    </row>
    <row r="22" spans="2:5" x14ac:dyDescent="0.2">
      <c r="B22" s="31" t="s">
        <v>362</v>
      </c>
      <c r="C22" s="32" t="s">
        <v>17</v>
      </c>
      <c r="D22" s="141">
        <v>2.4500000000000002</v>
      </c>
      <c r="E22" s="10"/>
    </row>
    <row r="23" spans="2:5" x14ac:dyDescent="0.2">
      <c r="B23" s="31" t="s">
        <v>363</v>
      </c>
      <c r="C23" s="32" t="s">
        <v>17</v>
      </c>
      <c r="D23" s="141">
        <v>20.399999999999999</v>
      </c>
      <c r="E23" s="10"/>
    </row>
    <row r="24" spans="2:5" x14ac:dyDescent="0.2">
      <c r="B24" s="31" t="s">
        <v>364</v>
      </c>
      <c r="C24" s="32" t="s">
        <v>17</v>
      </c>
      <c r="D24" s="141">
        <v>14.1</v>
      </c>
      <c r="E24" s="10"/>
    </row>
    <row r="25" spans="2:5" x14ac:dyDescent="0.2">
      <c r="B25" s="31" t="s">
        <v>365</v>
      </c>
      <c r="C25" s="32" t="s">
        <v>17</v>
      </c>
      <c r="D25" s="141">
        <v>2.21</v>
      </c>
      <c r="E25" s="10"/>
    </row>
    <row r="26" spans="2:5" x14ac:dyDescent="0.2">
      <c r="B26" s="31" t="s">
        <v>366</v>
      </c>
      <c r="C26" s="32" t="s">
        <v>343</v>
      </c>
      <c r="D26" s="141">
        <v>1.68</v>
      </c>
      <c r="E26" s="10" t="s">
        <v>444</v>
      </c>
    </row>
    <row r="27" spans="2:5" x14ac:dyDescent="0.2">
      <c r="B27" s="31" t="s">
        <v>367</v>
      </c>
      <c r="C27" s="36" t="s">
        <v>338</v>
      </c>
      <c r="D27" s="141">
        <v>2.09</v>
      </c>
      <c r="E27" s="10" t="s">
        <v>444</v>
      </c>
    </row>
    <row r="28" spans="2:5" x14ac:dyDescent="0.2">
      <c r="B28" s="31" t="s">
        <v>398</v>
      </c>
      <c r="C28" s="32" t="s">
        <v>343</v>
      </c>
      <c r="D28" s="141">
        <v>2.57</v>
      </c>
      <c r="E28" s="10"/>
    </row>
    <row r="29" spans="2:5" x14ac:dyDescent="0.2">
      <c r="B29" s="31" t="s">
        <v>399</v>
      </c>
      <c r="C29" s="32" t="s">
        <v>343</v>
      </c>
      <c r="D29" s="141">
        <v>1.17</v>
      </c>
      <c r="E29" s="10"/>
    </row>
    <row r="30" spans="2:5" x14ac:dyDescent="0.2">
      <c r="B30" s="31" t="s">
        <v>400</v>
      </c>
      <c r="C30" s="32" t="s">
        <v>17</v>
      </c>
      <c r="D30" s="141">
        <v>1.96</v>
      </c>
      <c r="E30" s="10"/>
    </row>
    <row r="31" spans="2:5" x14ac:dyDescent="0.2">
      <c r="B31" s="31" t="s">
        <v>401</v>
      </c>
      <c r="C31" s="32" t="s">
        <v>17</v>
      </c>
      <c r="D31" s="141">
        <v>11.16</v>
      </c>
      <c r="E31" s="10"/>
    </row>
    <row r="32" spans="2:5" x14ac:dyDescent="0.2">
      <c r="B32" s="31" t="s">
        <v>402</v>
      </c>
      <c r="C32" s="32" t="s">
        <v>17</v>
      </c>
      <c r="D32" s="141">
        <v>10.220000000000001</v>
      </c>
      <c r="E32" s="10"/>
    </row>
    <row r="33" spans="2:5" x14ac:dyDescent="0.2">
      <c r="B33" s="31" t="s">
        <v>403</v>
      </c>
      <c r="C33" s="36" t="s">
        <v>341</v>
      </c>
      <c r="D33" s="141">
        <v>22.65</v>
      </c>
      <c r="E33" s="10"/>
    </row>
    <row r="34" spans="2:5" x14ac:dyDescent="0.2">
      <c r="B34" s="31" t="s">
        <v>404</v>
      </c>
      <c r="C34" s="32" t="s">
        <v>17</v>
      </c>
      <c r="D34" s="141">
        <v>38.94</v>
      </c>
      <c r="E34" s="10" t="s">
        <v>444</v>
      </c>
    </row>
    <row r="35" spans="2:5" x14ac:dyDescent="0.2">
      <c r="B35" s="31" t="s">
        <v>405</v>
      </c>
      <c r="C35" s="32" t="s">
        <v>17</v>
      </c>
      <c r="D35" s="141">
        <v>19.96</v>
      </c>
      <c r="E35" s="10"/>
    </row>
    <row r="36" spans="2:5" x14ac:dyDescent="0.2">
      <c r="B36" s="31" t="s">
        <v>406</v>
      </c>
      <c r="C36" s="32" t="s">
        <v>17</v>
      </c>
      <c r="D36" s="141">
        <v>6.98</v>
      </c>
      <c r="E36" s="10"/>
    </row>
    <row r="37" spans="2:5" x14ac:dyDescent="0.2">
      <c r="B37" s="31" t="s">
        <v>407</v>
      </c>
      <c r="C37" s="32" t="s">
        <v>17</v>
      </c>
      <c r="D37" s="141">
        <v>16.43</v>
      </c>
      <c r="E37" s="10"/>
    </row>
    <row r="38" spans="2:5" x14ac:dyDescent="0.2">
      <c r="B38" s="31" t="s">
        <v>408</v>
      </c>
      <c r="C38" s="32" t="s">
        <v>17</v>
      </c>
      <c r="D38" s="141">
        <v>36.159999999999997</v>
      </c>
      <c r="E38" s="10"/>
    </row>
    <row r="39" spans="2:5" x14ac:dyDescent="0.2">
      <c r="B39" s="31" t="s">
        <v>409</v>
      </c>
      <c r="C39" s="32" t="s">
        <v>17</v>
      </c>
      <c r="D39" s="141">
        <v>46.79</v>
      </c>
      <c r="E39" s="10"/>
    </row>
    <row r="40" spans="2:5" x14ac:dyDescent="0.2">
      <c r="B40" s="31" t="s">
        <v>410</v>
      </c>
      <c r="C40" s="32" t="s">
        <v>17</v>
      </c>
      <c r="D40" s="141">
        <v>3.25</v>
      </c>
      <c r="E40" s="10"/>
    </row>
    <row r="41" spans="2:5" x14ac:dyDescent="0.2">
      <c r="B41" s="31" t="s">
        <v>411</v>
      </c>
      <c r="C41" s="36" t="s">
        <v>413</v>
      </c>
      <c r="D41" s="141">
        <v>30.82</v>
      </c>
      <c r="E41" s="10" t="s">
        <v>444</v>
      </c>
    </row>
    <row r="42" spans="2:5" ht="13.5" thickBot="1" x14ac:dyDescent="0.25">
      <c r="B42" s="34"/>
      <c r="C42" s="35"/>
      <c r="D42" s="122">
        <f>SUM(D4:D41)</f>
        <v>605.51</v>
      </c>
      <c r="E42" s="147">
        <f>SUMIF(E4:E41,"Ano",D4:D41)</f>
        <v>114.28999999999999</v>
      </c>
    </row>
  </sheetData>
  <mergeCells count="1">
    <mergeCell ref="B2:E2"/>
  </mergeCells>
  <phoneticPr fontId="3" type="noConversion"/>
  <pageMargins left="0.7" right="0.7" top="0.78740157499999996" bottom="0.78740157499999996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5E3386-A98E-40EF-903F-82FF41F00EC1}">
  <dimension ref="B1:F28"/>
  <sheetViews>
    <sheetView workbookViewId="0">
      <selection activeCell="G29" sqref="G29"/>
    </sheetView>
  </sheetViews>
  <sheetFormatPr defaultRowHeight="12.75" x14ac:dyDescent="0.2"/>
  <cols>
    <col min="1" max="1" width="4.5" customWidth="1"/>
    <col min="3" max="3" width="16.5" customWidth="1"/>
    <col min="4" max="6" width="11.5" customWidth="1"/>
  </cols>
  <sheetData>
    <row r="1" spans="2:6" ht="9.6" customHeight="1" thickBot="1" x14ac:dyDescent="0.25"/>
    <row r="2" spans="2:6" ht="18" customHeight="1" x14ac:dyDescent="0.2">
      <c r="B2" s="159" t="s">
        <v>10</v>
      </c>
      <c r="C2" s="160"/>
      <c r="D2" s="160"/>
      <c r="E2" s="161"/>
    </row>
    <row r="3" spans="2:6" ht="30" customHeight="1" thickBot="1" x14ac:dyDescent="0.25">
      <c r="B3" s="16" t="s">
        <v>470</v>
      </c>
      <c r="C3" s="38" t="s">
        <v>396</v>
      </c>
      <c r="D3" s="38" t="s">
        <v>397</v>
      </c>
      <c r="E3" s="119" t="s">
        <v>443</v>
      </c>
      <c r="F3" s="119" t="s">
        <v>478</v>
      </c>
    </row>
    <row r="4" spans="2:6" ht="15" customHeight="1" x14ac:dyDescent="0.2">
      <c r="B4" s="28" t="s">
        <v>16</v>
      </c>
      <c r="C4" s="29" t="s">
        <v>17</v>
      </c>
      <c r="D4" s="140">
        <v>76.06</v>
      </c>
      <c r="E4" s="9" t="s">
        <v>444</v>
      </c>
    </row>
    <row r="5" spans="2:6" ht="15" customHeight="1" x14ac:dyDescent="0.2">
      <c r="B5" s="31" t="s">
        <v>18</v>
      </c>
      <c r="C5" s="36" t="s">
        <v>368</v>
      </c>
      <c r="D5" s="141">
        <v>30.45</v>
      </c>
      <c r="E5" s="10" t="s">
        <v>444</v>
      </c>
    </row>
    <row r="6" spans="2:6" ht="15" customHeight="1" x14ac:dyDescent="0.2">
      <c r="B6" s="31" t="s">
        <v>19</v>
      </c>
      <c r="C6" s="32" t="s">
        <v>17</v>
      </c>
      <c r="D6" s="141">
        <v>17.03</v>
      </c>
      <c r="E6" s="10"/>
    </row>
    <row r="7" spans="2:6" ht="15" customHeight="1" x14ac:dyDescent="0.2">
      <c r="B7" s="31" t="s">
        <v>20</v>
      </c>
      <c r="C7" s="36" t="s">
        <v>338</v>
      </c>
      <c r="D7" s="141">
        <v>2.62</v>
      </c>
      <c r="E7" s="10"/>
    </row>
    <row r="8" spans="2:6" ht="15" customHeight="1" x14ac:dyDescent="0.2">
      <c r="B8" s="31" t="s">
        <v>21</v>
      </c>
      <c r="C8" s="32" t="s">
        <v>343</v>
      </c>
      <c r="D8" s="141">
        <v>1.66</v>
      </c>
      <c r="E8" s="10"/>
    </row>
    <row r="9" spans="2:6" ht="15" customHeight="1" x14ac:dyDescent="0.2">
      <c r="B9" s="31" t="s">
        <v>22</v>
      </c>
      <c r="C9" s="36" t="s">
        <v>414</v>
      </c>
      <c r="D9" s="141">
        <v>2.16</v>
      </c>
      <c r="E9" s="10"/>
    </row>
    <row r="10" spans="2:6" ht="15" customHeight="1" x14ac:dyDescent="0.2">
      <c r="B10" s="31" t="s">
        <v>23</v>
      </c>
      <c r="C10" s="36" t="s">
        <v>415</v>
      </c>
      <c r="D10" s="141">
        <v>32.72</v>
      </c>
      <c r="E10" s="10"/>
    </row>
    <row r="11" spans="2:6" ht="15" customHeight="1" x14ac:dyDescent="0.2">
      <c r="B11" s="31" t="s">
        <v>24</v>
      </c>
      <c r="C11" s="32" t="s">
        <v>17</v>
      </c>
      <c r="D11" s="141">
        <v>11.9</v>
      </c>
      <c r="E11" s="10"/>
    </row>
    <row r="12" spans="2:6" ht="15" customHeight="1" x14ac:dyDescent="0.2">
      <c r="B12" s="31" t="s">
        <v>25</v>
      </c>
      <c r="C12" s="32" t="s">
        <v>17</v>
      </c>
      <c r="D12" s="141">
        <v>15.94</v>
      </c>
      <c r="E12" s="10"/>
    </row>
    <row r="13" spans="2:6" ht="15" customHeight="1" x14ac:dyDescent="0.2">
      <c r="B13" s="31" t="s">
        <v>26</v>
      </c>
      <c r="C13" s="32" t="s">
        <v>17</v>
      </c>
      <c r="D13" s="141">
        <v>74.67</v>
      </c>
      <c r="E13" s="10"/>
    </row>
    <row r="14" spans="2:6" ht="15" customHeight="1" x14ac:dyDescent="0.2">
      <c r="B14" s="31" t="s">
        <v>27</v>
      </c>
      <c r="C14" s="32" t="s">
        <v>17</v>
      </c>
      <c r="D14" s="141">
        <v>214.17</v>
      </c>
      <c r="E14" s="10" t="s">
        <v>444</v>
      </c>
      <c r="F14" s="158" t="s">
        <v>477</v>
      </c>
    </row>
    <row r="15" spans="2:6" ht="15" customHeight="1" x14ac:dyDescent="0.2">
      <c r="B15" s="31" t="s">
        <v>28</v>
      </c>
      <c r="C15" s="32" t="s">
        <v>17</v>
      </c>
      <c r="D15" s="141">
        <v>5.92</v>
      </c>
      <c r="E15" s="10"/>
    </row>
    <row r="16" spans="2:6" ht="15" customHeight="1" x14ac:dyDescent="0.2">
      <c r="B16" s="31" t="s">
        <v>29</v>
      </c>
      <c r="C16" s="36" t="s">
        <v>338</v>
      </c>
      <c r="D16" s="141">
        <v>1.76</v>
      </c>
      <c r="E16" s="10" t="s">
        <v>444</v>
      </c>
    </row>
    <row r="17" spans="2:6" ht="15" customHeight="1" x14ac:dyDescent="0.2">
      <c r="B17" s="31" t="s">
        <v>30</v>
      </c>
      <c r="C17" s="36" t="s">
        <v>338</v>
      </c>
      <c r="D17" s="141">
        <v>2.23</v>
      </c>
      <c r="E17" s="10" t="s">
        <v>444</v>
      </c>
    </row>
    <row r="18" spans="2:6" ht="15" customHeight="1" x14ac:dyDescent="0.2">
      <c r="B18" s="31" t="s">
        <v>31</v>
      </c>
      <c r="C18" s="32" t="s">
        <v>343</v>
      </c>
      <c r="D18" s="141">
        <v>1.39</v>
      </c>
      <c r="E18" s="10" t="s">
        <v>444</v>
      </c>
    </row>
    <row r="19" spans="2:6" ht="15" customHeight="1" x14ac:dyDescent="0.2">
      <c r="B19" s="31" t="s">
        <v>32</v>
      </c>
      <c r="C19" s="32" t="s">
        <v>343</v>
      </c>
      <c r="D19" s="141">
        <v>1.39</v>
      </c>
      <c r="E19" s="10" t="s">
        <v>444</v>
      </c>
    </row>
    <row r="20" spans="2:6" ht="15" customHeight="1" x14ac:dyDescent="0.2">
      <c r="B20" s="31" t="s">
        <v>33</v>
      </c>
      <c r="C20" s="32" t="s">
        <v>343</v>
      </c>
      <c r="D20" s="141">
        <v>1.39</v>
      </c>
      <c r="E20" s="10" t="s">
        <v>444</v>
      </c>
    </row>
    <row r="21" spans="2:6" ht="15" customHeight="1" x14ac:dyDescent="0.2">
      <c r="B21" s="31" t="s">
        <v>35</v>
      </c>
      <c r="C21" s="32" t="s">
        <v>343</v>
      </c>
      <c r="D21" s="141">
        <v>1.39</v>
      </c>
      <c r="E21" s="10" t="s">
        <v>444</v>
      </c>
    </row>
    <row r="22" spans="2:6" ht="15" customHeight="1" x14ac:dyDescent="0.2">
      <c r="B22" s="31" t="s">
        <v>36</v>
      </c>
      <c r="C22" s="36" t="s">
        <v>338</v>
      </c>
      <c r="D22" s="141">
        <v>1.78</v>
      </c>
      <c r="E22" s="10" t="s">
        <v>444</v>
      </c>
    </row>
    <row r="23" spans="2:6" ht="15" customHeight="1" x14ac:dyDescent="0.2">
      <c r="B23" s="31" t="s">
        <v>37</v>
      </c>
      <c r="C23" s="36" t="s">
        <v>338</v>
      </c>
      <c r="D23" s="141">
        <v>1.75</v>
      </c>
      <c r="E23" s="10" t="s">
        <v>444</v>
      </c>
    </row>
    <row r="24" spans="2:6" ht="15" customHeight="1" x14ac:dyDescent="0.2">
      <c r="B24" s="31" t="s">
        <v>38</v>
      </c>
      <c r="C24" s="32" t="s">
        <v>17</v>
      </c>
      <c r="D24" s="141">
        <v>2.5099999999999998</v>
      </c>
      <c r="E24" s="10"/>
    </row>
    <row r="25" spans="2:6" ht="15" customHeight="1" x14ac:dyDescent="0.2">
      <c r="B25" s="31" t="s">
        <v>39</v>
      </c>
      <c r="C25" s="32" t="s">
        <v>17</v>
      </c>
      <c r="D25" s="141">
        <v>35.99</v>
      </c>
      <c r="E25" s="10"/>
      <c r="F25" s="47"/>
    </row>
    <row r="26" spans="2:6" ht="15" customHeight="1" x14ac:dyDescent="0.2">
      <c r="B26" s="31" t="s">
        <v>40</v>
      </c>
      <c r="C26" s="32" t="s">
        <v>17</v>
      </c>
      <c r="D26" s="141">
        <v>18.43</v>
      </c>
      <c r="E26" s="10"/>
    </row>
    <row r="27" spans="2:6" ht="15" customHeight="1" x14ac:dyDescent="0.2">
      <c r="B27" s="31" t="s">
        <v>41</v>
      </c>
      <c r="C27" s="32" t="s">
        <v>17</v>
      </c>
      <c r="D27" s="141">
        <v>12.81</v>
      </c>
      <c r="E27" s="10"/>
    </row>
    <row r="28" spans="2:6" ht="15" customHeight="1" thickBot="1" x14ac:dyDescent="0.25">
      <c r="B28" s="26"/>
      <c r="C28" s="27"/>
      <c r="D28" s="148">
        <f>SUM(D4:D27)</f>
        <v>568.11999999999978</v>
      </c>
      <c r="E28" s="147">
        <f>SUMIF(E4:E27,"Ano",D4:D27)</f>
        <v>333.75999999999993</v>
      </c>
    </row>
  </sheetData>
  <mergeCells count="1">
    <mergeCell ref="B2:E2"/>
  </mergeCells>
  <phoneticPr fontId="3" type="noConversion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87FC6D-BC4A-49FF-A1F1-313AFAE9EF4E}">
  <dimension ref="B2:D15"/>
  <sheetViews>
    <sheetView zoomScaleNormal="100" workbookViewId="0">
      <selection activeCell="C20" sqref="B20:C20"/>
    </sheetView>
  </sheetViews>
  <sheetFormatPr defaultRowHeight="12.75" x14ac:dyDescent="0.2"/>
  <cols>
    <col min="1" max="1" width="3.1640625" customWidth="1"/>
    <col min="2" max="2" width="32.6640625" customWidth="1"/>
    <col min="3" max="3" width="15.6640625" customWidth="1"/>
    <col min="4" max="4" width="22.1640625" customWidth="1"/>
  </cols>
  <sheetData>
    <row r="2" spans="2:4" ht="13.5" thickBot="1" x14ac:dyDescent="0.25"/>
    <row r="3" spans="2:4" ht="39" thickBot="1" x14ac:dyDescent="0.25">
      <c r="B3" s="90" t="s">
        <v>461</v>
      </c>
      <c r="C3" s="91" t="s">
        <v>462</v>
      </c>
      <c r="D3" s="92" t="s">
        <v>463</v>
      </c>
    </row>
    <row r="4" spans="2:4" x14ac:dyDescent="0.2">
      <c r="B4" s="104" t="s">
        <v>445</v>
      </c>
      <c r="C4" s="93">
        <v>20</v>
      </c>
      <c r="D4" s="105" t="s">
        <v>464</v>
      </c>
    </row>
    <row r="5" spans="2:4" x14ac:dyDescent="0.2">
      <c r="B5" s="98" t="s">
        <v>446</v>
      </c>
      <c r="C5" s="94">
        <v>44</v>
      </c>
      <c r="D5" s="99" t="s">
        <v>464</v>
      </c>
    </row>
    <row r="6" spans="2:4" x14ac:dyDescent="0.2">
      <c r="B6" s="98" t="s">
        <v>447</v>
      </c>
      <c r="C6" s="94">
        <v>60</v>
      </c>
      <c r="D6" s="99" t="s">
        <v>464</v>
      </c>
    </row>
    <row r="7" spans="2:4" x14ac:dyDescent="0.2">
      <c r="B7" s="98" t="s">
        <v>448</v>
      </c>
      <c r="C7" s="94">
        <v>48</v>
      </c>
      <c r="D7" s="99" t="s">
        <v>464</v>
      </c>
    </row>
    <row r="8" spans="2:4" x14ac:dyDescent="0.2">
      <c r="B8" s="98" t="s">
        <v>449</v>
      </c>
      <c r="C8" s="94">
        <v>54</v>
      </c>
      <c r="D8" s="99" t="s">
        <v>464</v>
      </c>
    </row>
    <row r="9" spans="2:4" ht="13.5" thickBot="1" x14ac:dyDescent="0.25">
      <c r="B9" s="100" t="s">
        <v>450</v>
      </c>
      <c r="C9" s="101">
        <v>45</v>
      </c>
      <c r="D9" s="102" t="s">
        <v>464</v>
      </c>
    </row>
    <row r="10" spans="2:4" ht="13.5" thickBot="1" x14ac:dyDescent="0.25">
      <c r="B10" s="70"/>
      <c r="C10" s="70"/>
      <c r="D10" s="70"/>
    </row>
    <row r="11" spans="2:4" x14ac:dyDescent="0.2">
      <c r="B11" s="95" t="s">
        <v>465</v>
      </c>
      <c r="C11" s="96">
        <f>SUM(C4:C9)</f>
        <v>271</v>
      </c>
      <c r="D11" s="97" t="s">
        <v>464</v>
      </c>
    </row>
    <row r="12" spans="2:4" x14ac:dyDescent="0.2">
      <c r="B12" s="98" t="s">
        <v>466</v>
      </c>
      <c r="C12" s="94">
        <v>34</v>
      </c>
      <c r="D12" s="99" t="s">
        <v>464</v>
      </c>
    </row>
    <row r="13" spans="2:4" x14ac:dyDescent="0.2">
      <c r="B13" s="98" t="s">
        <v>467</v>
      </c>
      <c r="C13" s="94">
        <v>40</v>
      </c>
      <c r="D13" s="99" t="s">
        <v>464</v>
      </c>
    </row>
    <row r="14" spans="2:4" ht="13.5" thickBot="1" x14ac:dyDescent="0.25">
      <c r="B14" s="100" t="s">
        <v>468</v>
      </c>
      <c r="C14" s="101">
        <f>30</f>
        <v>30</v>
      </c>
      <c r="D14" s="102" t="s">
        <v>464</v>
      </c>
    </row>
    <row r="15" spans="2:4" ht="13.5" thickBot="1" x14ac:dyDescent="0.25">
      <c r="B15" s="149" t="s">
        <v>469</v>
      </c>
      <c r="C15" s="150">
        <f>SUM(C11:C14)</f>
        <v>375</v>
      </c>
      <c r="D15" s="103" t="s">
        <v>464</v>
      </c>
    </row>
  </sheetData>
  <phoneticPr fontId="17" type="noConversion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F67"/>
  <sheetViews>
    <sheetView workbookViewId="0">
      <pane xSplit="2" ySplit="3" topLeftCell="C34" activePane="bottomRight" state="frozen"/>
      <selection pane="topRight" activeCell="C1" sqref="C1"/>
      <selection pane="bottomLeft" activeCell="A4" sqref="A4"/>
      <selection pane="bottomRight" activeCell="C14" sqref="C14"/>
    </sheetView>
  </sheetViews>
  <sheetFormatPr defaultRowHeight="12.75" x14ac:dyDescent="0.2"/>
  <cols>
    <col min="1" max="1" width="2" customWidth="1"/>
    <col min="2" max="2" width="11.1640625" customWidth="1"/>
    <col min="3" max="3" width="22.6640625" customWidth="1"/>
    <col min="4" max="4" width="10.5" customWidth="1"/>
    <col min="5" max="5" width="7.5" customWidth="1"/>
  </cols>
  <sheetData>
    <row r="1" spans="2:6" ht="13.5" thickBot="1" x14ac:dyDescent="0.25"/>
    <row r="2" spans="2:6" ht="21" customHeight="1" x14ac:dyDescent="0.2">
      <c r="B2" s="159" t="s">
        <v>11</v>
      </c>
      <c r="C2" s="160"/>
      <c r="D2" s="160"/>
      <c r="E2" s="161"/>
    </row>
    <row r="3" spans="2:6" ht="19.149999999999999" customHeight="1" thickBot="1" x14ac:dyDescent="0.25">
      <c r="B3" s="16" t="s">
        <v>470</v>
      </c>
      <c r="C3" s="22" t="s">
        <v>204</v>
      </c>
      <c r="D3" s="22" t="s">
        <v>205</v>
      </c>
      <c r="E3" s="116" t="s">
        <v>443</v>
      </c>
      <c r="F3" s="47"/>
    </row>
    <row r="4" spans="2:6" ht="15" customHeight="1" x14ac:dyDescent="0.2">
      <c r="B4" s="45" t="s">
        <v>344</v>
      </c>
      <c r="C4" s="46" t="s">
        <v>17</v>
      </c>
      <c r="D4" s="85">
        <v>20.58</v>
      </c>
      <c r="E4" s="43"/>
    </row>
    <row r="5" spans="2:6" ht="15" customHeight="1" x14ac:dyDescent="0.2">
      <c r="B5" s="41" t="s">
        <v>345</v>
      </c>
      <c r="C5" s="42" t="s">
        <v>17</v>
      </c>
      <c r="D5" s="82">
        <v>4.97</v>
      </c>
      <c r="E5" s="43"/>
    </row>
    <row r="6" spans="2:6" ht="15" customHeight="1" x14ac:dyDescent="0.2">
      <c r="B6" s="41" t="s">
        <v>346</v>
      </c>
      <c r="C6" s="42" t="s">
        <v>17</v>
      </c>
      <c r="D6" s="82">
        <v>9.1300000000000008</v>
      </c>
      <c r="E6" s="43"/>
    </row>
    <row r="7" spans="2:6" ht="15" customHeight="1" x14ac:dyDescent="0.2">
      <c r="B7" s="41" t="s">
        <v>347</v>
      </c>
      <c r="C7" s="42" t="s">
        <v>17</v>
      </c>
      <c r="D7" s="82">
        <v>12.24</v>
      </c>
      <c r="E7" s="43"/>
    </row>
    <row r="8" spans="2:6" ht="15" customHeight="1" x14ac:dyDescent="0.2">
      <c r="B8" s="41" t="s">
        <v>348</v>
      </c>
      <c r="C8" s="42" t="s">
        <v>17</v>
      </c>
      <c r="D8" s="82">
        <v>27.01</v>
      </c>
      <c r="E8" s="43"/>
      <c r="F8" s="47"/>
    </row>
    <row r="9" spans="2:6" ht="15" customHeight="1" x14ac:dyDescent="0.2">
      <c r="B9" s="41" t="s">
        <v>349</v>
      </c>
      <c r="C9" s="42" t="s">
        <v>17</v>
      </c>
      <c r="D9" s="82">
        <v>2.25</v>
      </c>
      <c r="E9" s="43"/>
      <c r="F9" s="47"/>
    </row>
    <row r="10" spans="2:6" ht="15" customHeight="1" x14ac:dyDescent="0.2">
      <c r="B10" s="41" t="s">
        <v>350</v>
      </c>
      <c r="C10" s="42" t="s">
        <v>17</v>
      </c>
      <c r="D10" s="82">
        <v>1.26</v>
      </c>
      <c r="E10" s="43"/>
      <c r="F10" s="47"/>
    </row>
    <row r="11" spans="2:6" ht="15" customHeight="1" x14ac:dyDescent="0.2">
      <c r="B11" s="41" t="s">
        <v>351</v>
      </c>
      <c r="C11" s="42" t="s">
        <v>17</v>
      </c>
      <c r="D11" s="82">
        <v>4.1900000000000004</v>
      </c>
      <c r="E11" s="43"/>
      <c r="F11" s="47"/>
    </row>
    <row r="12" spans="2:6" ht="15" customHeight="1" x14ac:dyDescent="0.2">
      <c r="B12" s="41" t="s">
        <v>352</v>
      </c>
      <c r="C12" s="42" t="s">
        <v>17</v>
      </c>
      <c r="D12" s="82">
        <v>14.84</v>
      </c>
      <c r="E12" s="43"/>
      <c r="F12" s="47"/>
    </row>
    <row r="13" spans="2:6" ht="15" customHeight="1" x14ac:dyDescent="0.2">
      <c r="B13" s="41" t="s">
        <v>353</v>
      </c>
      <c r="C13" s="42" t="s">
        <v>17</v>
      </c>
      <c r="D13" s="82">
        <v>10.71</v>
      </c>
      <c r="E13" s="43"/>
      <c r="F13" s="47"/>
    </row>
    <row r="14" spans="2:6" ht="15" customHeight="1" x14ac:dyDescent="0.2">
      <c r="B14" s="41" t="s">
        <v>354</v>
      </c>
      <c r="C14" s="42" t="s">
        <v>17</v>
      </c>
      <c r="D14" s="82">
        <v>35.380000000000003</v>
      </c>
      <c r="E14" s="43" t="s">
        <v>444</v>
      </c>
      <c r="F14" s="47"/>
    </row>
    <row r="15" spans="2:6" ht="15" customHeight="1" x14ac:dyDescent="0.2">
      <c r="B15" s="41" t="s">
        <v>355</v>
      </c>
      <c r="C15" s="42" t="s">
        <v>17</v>
      </c>
      <c r="D15" s="82">
        <v>3.13</v>
      </c>
      <c r="E15" s="43" t="s">
        <v>444</v>
      </c>
      <c r="F15" s="47"/>
    </row>
    <row r="16" spans="2:6" ht="15" customHeight="1" x14ac:dyDescent="0.2">
      <c r="B16" s="41" t="s">
        <v>356</v>
      </c>
      <c r="C16" s="42" t="s">
        <v>17</v>
      </c>
      <c r="D16" s="82">
        <v>1.39</v>
      </c>
      <c r="E16" s="43" t="s">
        <v>444</v>
      </c>
      <c r="F16" s="47"/>
    </row>
    <row r="17" spans="2:6" ht="15" customHeight="1" x14ac:dyDescent="0.2">
      <c r="B17" s="41" t="s">
        <v>357</v>
      </c>
      <c r="C17" s="42" t="s">
        <v>17</v>
      </c>
      <c r="D17" s="82">
        <v>2.14</v>
      </c>
      <c r="E17" s="43" t="s">
        <v>444</v>
      </c>
      <c r="F17" s="47"/>
    </row>
    <row r="18" spans="2:6" ht="15" customHeight="1" x14ac:dyDescent="0.2">
      <c r="B18" s="41" t="s">
        <v>358</v>
      </c>
      <c r="C18" s="42" t="s">
        <v>17</v>
      </c>
      <c r="D18" s="82">
        <v>1.67</v>
      </c>
      <c r="E18" s="43" t="s">
        <v>444</v>
      </c>
      <c r="F18" s="47"/>
    </row>
    <row r="19" spans="2:6" ht="15" customHeight="1" x14ac:dyDescent="0.2">
      <c r="B19" s="41" t="s">
        <v>359</v>
      </c>
      <c r="C19" s="42" t="s">
        <v>17</v>
      </c>
      <c r="D19" s="82">
        <v>2.31</v>
      </c>
      <c r="E19" s="43" t="s">
        <v>444</v>
      </c>
      <c r="F19" s="47"/>
    </row>
    <row r="20" spans="2:6" ht="15" customHeight="1" x14ac:dyDescent="0.2">
      <c r="B20" s="41" t="s">
        <v>360</v>
      </c>
      <c r="C20" s="42" t="s">
        <v>14</v>
      </c>
      <c r="D20" s="82">
        <v>3.69</v>
      </c>
      <c r="E20" s="43" t="s">
        <v>444</v>
      </c>
      <c r="F20" s="47"/>
    </row>
    <row r="21" spans="2:6" ht="15" customHeight="1" x14ac:dyDescent="0.2">
      <c r="B21" s="41" t="s">
        <v>361</v>
      </c>
      <c r="C21" s="42" t="s">
        <v>14</v>
      </c>
      <c r="D21" s="82">
        <v>7</v>
      </c>
      <c r="E21" s="43" t="s">
        <v>444</v>
      </c>
      <c r="F21" s="47"/>
    </row>
    <row r="22" spans="2:6" ht="15" customHeight="1" x14ac:dyDescent="0.2">
      <c r="B22" s="41" t="s">
        <v>362</v>
      </c>
      <c r="C22" s="42" t="s">
        <v>14</v>
      </c>
      <c r="D22" s="82">
        <v>0.96</v>
      </c>
      <c r="E22" s="43" t="s">
        <v>444</v>
      </c>
      <c r="F22" s="47"/>
    </row>
    <row r="23" spans="2:6" ht="15" customHeight="1" x14ac:dyDescent="0.2">
      <c r="B23" s="41" t="s">
        <v>363</v>
      </c>
      <c r="C23" s="42" t="s">
        <v>14</v>
      </c>
      <c r="D23" s="82">
        <v>0.96</v>
      </c>
      <c r="E23" s="43" t="s">
        <v>444</v>
      </c>
      <c r="F23" s="47"/>
    </row>
    <row r="24" spans="2:6" ht="15" customHeight="1" x14ac:dyDescent="0.2">
      <c r="B24" s="41" t="s">
        <v>364</v>
      </c>
      <c r="C24" s="42" t="s">
        <v>14</v>
      </c>
      <c r="D24" s="82">
        <v>1.76</v>
      </c>
      <c r="E24" s="43" t="s">
        <v>444</v>
      </c>
      <c r="F24" s="47"/>
    </row>
    <row r="25" spans="2:6" ht="15" customHeight="1" x14ac:dyDescent="0.2">
      <c r="B25" s="41" t="s">
        <v>365</v>
      </c>
      <c r="C25" s="42" t="s">
        <v>14</v>
      </c>
      <c r="D25" s="82">
        <v>2.7</v>
      </c>
      <c r="E25" s="43" t="s">
        <v>444</v>
      </c>
      <c r="F25" s="47"/>
    </row>
    <row r="26" spans="2:6" ht="15" customHeight="1" x14ac:dyDescent="0.2">
      <c r="B26" s="41" t="s">
        <v>366</v>
      </c>
      <c r="C26" s="42" t="s">
        <v>14</v>
      </c>
      <c r="D26" s="82">
        <v>5.33</v>
      </c>
      <c r="E26" s="43" t="s">
        <v>444</v>
      </c>
      <c r="F26" s="47"/>
    </row>
    <row r="27" spans="2:6" ht="15" customHeight="1" x14ac:dyDescent="0.2">
      <c r="B27" s="41" t="s">
        <v>367</v>
      </c>
      <c r="C27" s="42" t="s">
        <v>15</v>
      </c>
      <c r="D27" s="82">
        <v>50.48</v>
      </c>
      <c r="E27" s="43" t="s">
        <v>444</v>
      </c>
    </row>
    <row r="28" spans="2:6" ht="15" customHeight="1" x14ac:dyDescent="0.2">
      <c r="B28" s="41" t="s">
        <v>398</v>
      </c>
      <c r="C28" s="42" t="s">
        <v>34</v>
      </c>
      <c r="D28" s="82">
        <v>59.5</v>
      </c>
      <c r="E28" s="43" t="s">
        <v>444</v>
      </c>
    </row>
    <row r="29" spans="2:6" ht="15" customHeight="1" x14ac:dyDescent="0.2">
      <c r="B29" s="41" t="s">
        <v>399</v>
      </c>
      <c r="C29" s="42" t="s">
        <v>34</v>
      </c>
      <c r="D29" s="82">
        <v>36.22</v>
      </c>
      <c r="E29" s="43" t="s">
        <v>444</v>
      </c>
    </row>
    <row r="30" spans="2:6" ht="15" customHeight="1" x14ac:dyDescent="0.2">
      <c r="B30" s="41" t="s">
        <v>400</v>
      </c>
      <c r="C30" s="42" t="s">
        <v>17</v>
      </c>
      <c r="D30" s="82">
        <v>12.16</v>
      </c>
      <c r="E30" s="43"/>
    </row>
    <row r="31" spans="2:6" ht="15" customHeight="1" x14ac:dyDescent="0.2">
      <c r="B31" s="41" t="s">
        <v>401</v>
      </c>
      <c r="C31" s="42" t="s">
        <v>17</v>
      </c>
      <c r="D31" s="82">
        <v>2.2400000000000002</v>
      </c>
      <c r="E31" s="43"/>
    </row>
    <row r="32" spans="2:6" ht="15" customHeight="1" x14ac:dyDescent="0.2">
      <c r="B32" s="41" t="s">
        <v>402</v>
      </c>
      <c r="C32" s="42" t="s">
        <v>17</v>
      </c>
      <c r="D32" s="82">
        <v>2.31</v>
      </c>
      <c r="E32" s="43"/>
    </row>
    <row r="33" spans="2:6" ht="15" customHeight="1" x14ac:dyDescent="0.2">
      <c r="B33" s="41" t="s">
        <v>403</v>
      </c>
      <c r="C33" s="42" t="s">
        <v>17</v>
      </c>
      <c r="D33" s="82">
        <v>2.31</v>
      </c>
      <c r="E33" s="43"/>
    </row>
    <row r="34" spans="2:6" ht="15" customHeight="1" x14ac:dyDescent="0.2">
      <c r="B34" s="41" t="s">
        <v>404</v>
      </c>
      <c r="C34" s="42" t="s">
        <v>17</v>
      </c>
      <c r="D34" s="82">
        <v>2.35</v>
      </c>
      <c r="E34" s="43"/>
    </row>
    <row r="35" spans="2:6" ht="15" customHeight="1" x14ac:dyDescent="0.2">
      <c r="B35" s="41" t="s">
        <v>405</v>
      </c>
      <c r="C35" s="42" t="s">
        <v>17</v>
      </c>
      <c r="D35" s="82">
        <v>14.83</v>
      </c>
      <c r="E35" s="43"/>
    </row>
    <row r="36" spans="2:6" ht="15" customHeight="1" x14ac:dyDescent="0.2">
      <c r="B36" s="41" t="s">
        <v>406</v>
      </c>
      <c r="C36" s="42" t="s">
        <v>17</v>
      </c>
      <c r="D36" s="82">
        <v>5.44</v>
      </c>
      <c r="E36" s="43" t="s">
        <v>444</v>
      </c>
      <c r="F36" s="47"/>
    </row>
    <row r="37" spans="2:6" ht="15" customHeight="1" x14ac:dyDescent="0.2">
      <c r="B37" s="41" t="s">
        <v>407</v>
      </c>
      <c r="C37" s="42" t="s">
        <v>17</v>
      </c>
      <c r="D37" s="82">
        <v>12.87</v>
      </c>
      <c r="E37" s="43" t="s">
        <v>444</v>
      </c>
      <c r="F37" s="47"/>
    </row>
    <row r="38" spans="2:6" ht="15" customHeight="1" x14ac:dyDescent="0.2">
      <c r="B38" s="41" t="s">
        <v>408</v>
      </c>
      <c r="C38" s="42" t="s">
        <v>17</v>
      </c>
      <c r="D38" s="82">
        <v>15.34</v>
      </c>
      <c r="E38" s="43" t="s">
        <v>444</v>
      </c>
      <c r="F38" s="47"/>
    </row>
    <row r="39" spans="2:6" ht="15" customHeight="1" x14ac:dyDescent="0.2">
      <c r="B39" s="41" t="s">
        <v>409</v>
      </c>
      <c r="C39" s="42" t="s">
        <v>17</v>
      </c>
      <c r="D39" s="82">
        <v>7.18</v>
      </c>
      <c r="E39" s="43" t="s">
        <v>444</v>
      </c>
      <c r="F39" s="47"/>
    </row>
    <row r="40" spans="2:6" ht="15" customHeight="1" x14ac:dyDescent="0.2">
      <c r="B40" s="41" t="s">
        <v>410</v>
      </c>
      <c r="C40" s="42" t="s">
        <v>17</v>
      </c>
      <c r="D40" s="82">
        <v>11.72</v>
      </c>
      <c r="E40" s="43" t="s">
        <v>444</v>
      </c>
      <c r="F40" s="47"/>
    </row>
    <row r="41" spans="2:6" ht="15" customHeight="1" x14ac:dyDescent="0.2">
      <c r="B41" s="41" t="s">
        <v>411</v>
      </c>
      <c r="C41" s="42" t="s">
        <v>17</v>
      </c>
      <c r="D41" s="82">
        <v>16.39</v>
      </c>
      <c r="E41" s="43" t="s">
        <v>444</v>
      </c>
      <c r="F41" s="47"/>
    </row>
    <row r="42" spans="2:6" ht="15" customHeight="1" x14ac:dyDescent="0.2">
      <c r="B42" s="41" t="s">
        <v>418</v>
      </c>
      <c r="C42" s="42" t="s">
        <v>419</v>
      </c>
      <c r="D42" s="82">
        <v>39.369999999999997</v>
      </c>
      <c r="E42" s="43" t="s">
        <v>444</v>
      </c>
    </row>
    <row r="43" spans="2:6" ht="15" customHeight="1" x14ac:dyDescent="0.2">
      <c r="B43" s="41" t="s">
        <v>420</v>
      </c>
      <c r="C43" s="42" t="s">
        <v>46</v>
      </c>
      <c r="D43" s="82">
        <v>8.56</v>
      </c>
      <c r="E43" s="43" t="s">
        <v>444</v>
      </c>
    </row>
    <row r="44" spans="2:6" ht="15" customHeight="1" x14ac:dyDescent="0.2">
      <c r="B44" s="41" t="s">
        <v>421</v>
      </c>
      <c r="C44" s="42" t="s">
        <v>46</v>
      </c>
      <c r="D44" s="82">
        <v>2.33</v>
      </c>
      <c r="E44" s="43" t="s">
        <v>444</v>
      </c>
    </row>
    <row r="45" spans="2:6" ht="15" customHeight="1" x14ac:dyDescent="0.2">
      <c r="B45" s="41" t="s">
        <v>422</v>
      </c>
      <c r="C45" s="42" t="s">
        <v>46</v>
      </c>
      <c r="D45" s="82">
        <v>2.33</v>
      </c>
      <c r="E45" s="43" t="s">
        <v>444</v>
      </c>
    </row>
    <row r="46" spans="2:6" ht="15" customHeight="1" x14ac:dyDescent="0.2">
      <c r="B46" s="41" t="s">
        <v>423</v>
      </c>
      <c r="C46" s="42" t="s">
        <v>50</v>
      </c>
      <c r="D46" s="82">
        <v>5.32</v>
      </c>
      <c r="E46" s="43" t="s">
        <v>444</v>
      </c>
    </row>
    <row r="47" spans="2:6" ht="15" customHeight="1" x14ac:dyDescent="0.2">
      <c r="B47" s="41" t="s">
        <v>424</v>
      </c>
      <c r="C47" s="42" t="s">
        <v>50</v>
      </c>
      <c r="D47" s="82">
        <v>7.65</v>
      </c>
      <c r="E47" s="43" t="s">
        <v>444</v>
      </c>
    </row>
    <row r="48" spans="2:6" ht="15" customHeight="1" x14ac:dyDescent="0.2">
      <c r="B48" s="41" t="s">
        <v>425</v>
      </c>
      <c r="C48" s="42" t="s">
        <v>50</v>
      </c>
      <c r="D48" s="82">
        <v>0.96</v>
      </c>
      <c r="E48" s="43" t="s">
        <v>444</v>
      </c>
    </row>
    <row r="49" spans="2:6" ht="15" customHeight="1" x14ac:dyDescent="0.2">
      <c r="B49" s="41" t="s">
        <v>426</v>
      </c>
      <c r="C49" s="42" t="s">
        <v>50</v>
      </c>
      <c r="D49" s="82">
        <v>5.48</v>
      </c>
      <c r="E49" s="43" t="s">
        <v>444</v>
      </c>
    </row>
    <row r="50" spans="2:6" ht="15" customHeight="1" x14ac:dyDescent="0.2">
      <c r="B50" s="41" t="s">
        <v>427</v>
      </c>
      <c r="C50" s="42" t="s">
        <v>50</v>
      </c>
      <c r="D50" s="82">
        <v>5.3</v>
      </c>
      <c r="E50" s="43" t="s">
        <v>444</v>
      </c>
    </row>
    <row r="51" spans="2:6" ht="15" customHeight="1" x14ac:dyDescent="0.2">
      <c r="B51" s="41" t="s">
        <v>428</v>
      </c>
      <c r="C51" s="42" t="s">
        <v>50</v>
      </c>
      <c r="D51" s="82">
        <v>8.91</v>
      </c>
      <c r="E51" s="43" t="s">
        <v>444</v>
      </c>
    </row>
    <row r="52" spans="2:6" ht="15" customHeight="1" x14ac:dyDescent="0.2">
      <c r="B52" s="41" t="s">
        <v>429</v>
      </c>
      <c r="C52" s="42" t="s">
        <v>50</v>
      </c>
      <c r="D52" s="82">
        <v>0.96</v>
      </c>
      <c r="E52" s="43" t="s">
        <v>444</v>
      </c>
    </row>
    <row r="53" spans="2:6" ht="15" customHeight="1" x14ac:dyDescent="0.2">
      <c r="B53" s="41" t="s">
        <v>430</v>
      </c>
      <c r="C53" s="42" t="s">
        <v>417</v>
      </c>
      <c r="D53" s="82">
        <v>4</v>
      </c>
      <c r="E53" s="43"/>
    </row>
    <row r="54" spans="2:6" ht="15" customHeight="1" x14ac:dyDescent="0.2">
      <c r="B54" s="41" t="s">
        <v>431</v>
      </c>
      <c r="C54" s="42" t="s">
        <v>417</v>
      </c>
      <c r="D54" s="82">
        <v>4</v>
      </c>
      <c r="E54" s="43"/>
    </row>
    <row r="55" spans="2:6" ht="15" customHeight="1" x14ac:dyDescent="0.2">
      <c r="B55" s="41" t="s">
        <v>432</v>
      </c>
      <c r="C55" s="42" t="s">
        <v>17</v>
      </c>
      <c r="D55" s="82">
        <v>3.75</v>
      </c>
      <c r="E55" s="43"/>
    </row>
    <row r="56" spans="2:6" ht="15" customHeight="1" x14ac:dyDescent="0.2">
      <c r="B56" s="41" t="s">
        <v>433</v>
      </c>
      <c r="C56" s="42" t="s">
        <v>17</v>
      </c>
      <c r="D56" s="82">
        <v>19.38</v>
      </c>
      <c r="E56" s="43"/>
      <c r="F56" s="47"/>
    </row>
    <row r="57" spans="2:6" ht="15" customHeight="1" x14ac:dyDescent="0.2">
      <c r="B57" s="41" t="s">
        <v>434</v>
      </c>
      <c r="C57" s="42" t="s">
        <v>17</v>
      </c>
      <c r="D57" s="82">
        <v>30.58</v>
      </c>
      <c r="E57" s="43" t="s">
        <v>444</v>
      </c>
    </row>
    <row r="58" spans="2:6" ht="15" customHeight="1" x14ac:dyDescent="0.2">
      <c r="B58" s="41" t="s">
        <v>435</v>
      </c>
      <c r="C58" s="42" t="s">
        <v>17</v>
      </c>
      <c r="D58" s="82">
        <v>20.47</v>
      </c>
      <c r="E58" s="43"/>
      <c r="F58" s="47"/>
    </row>
    <row r="59" spans="2:6" ht="15" customHeight="1" x14ac:dyDescent="0.2">
      <c r="B59" s="41" t="s">
        <v>436</v>
      </c>
      <c r="C59" s="42" t="s">
        <v>17</v>
      </c>
      <c r="D59" s="82">
        <v>31.96</v>
      </c>
      <c r="E59" s="43"/>
      <c r="F59" s="47"/>
    </row>
    <row r="60" spans="2:6" ht="15" customHeight="1" x14ac:dyDescent="0.2">
      <c r="B60" s="41" t="s">
        <v>437</v>
      </c>
      <c r="C60" s="42" t="s">
        <v>34</v>
      </c>
      <c r="D60" s="82">
        <v>43.03</v>
      </c>
      <c r="E60" s="43" t="s">
        <v>444</v>
      </c>
    </row>
    <row r="61" spans="2:6" ht="15" customHeight="1" x14ac:dyDescent="0.2">
      <c r="B61" s="41" t="s">
        <v>438</v>
      </c>
      <c r="C61" s="42" t="s">
        <v>34</v>
      </c>
      <c r="D61" s="82">
        <v>17.899999999999999</v>
      </c>
      <c r="E61" s="43" t="s">
        <v>444</v>
      </c>
    </row>
    <row r="62" spans="2:6" ht="15" customHeight="1" x14ac:dyDescent="0.2">
      <c r="B62" s="41" t="s">
        <v>439</v>
      </c>
      <c r="C62" s="42" t="s">
        <v>17</v>
      </c>
      <c r="D62" s="82">
        <v>21.35</v>
      </c>
      <c r="E62" s="43"/>
    </row>
    <row r="63" spans="2:6" ht="15" customHeight="1" x14ac:dyDescent="0.2">
      <c r="B63" s="41" t="s">
        <v>440</v>
      </c>
      <c r="C63" s="42" t="s">
        <v>17</v>
      </c>
      <c r="D63" s="82">
        <v>12.97</v>
      </c>
      <c r="E63" s="43"/>
      <c r="F63" s="47"/>
    </row>
    <row r="64" spans="2:6" ht="15" customHeight="1" x14ac:dyDescent="0.2">
      <c r="B64" s="41" t="s">
        <v>441</v>
      </c>
      <c r="C64" s="42" t="s">
        <v>17</v>
      </c>
      <c r="D64" s="82">
        <v>1.21</v>
      </c>
      <c r="E64" s="43"/>
      <c r="F64" s="47"/>
    </row>
    <row r="65" spans="2:5" ht="15" customHeight="1" thickBot="1" x14ac:dyDescent="0.25">
      <c r="B65" s="44" t="s">
        <v>442</v>
      </c>
      <c r="C65" s="39" t="s">
        <v>15</v>
      </c>
      <c r="D65" s="83">
        <v>35.29</v>
      </c>
      <c r="E65" s="72" t="s">
        <v>444</v>
      </c>
    </row>
    <row r="66" spans="2:5" ht="13.5" thickBot="1" x14ac:dyDescent="0.25">
      <c r="B66" s="6"/>
      <c r="C66" s="7"/>
      <c r="D66" s="120">
        <f>SUM(D4:D65)</f>
        <v>760.00000000000011</v>
      </c>
      <c r="E66" s="121">
        <f>SUMIF(E8:E65,"Ano",D8:D65)</f>
        <v>497.52999999999992</v>
      </c>
    </row>
    <row r="67" spans="2:5" x14ac:dyDescent="0.2">
      <c r="D67" s="81"/>
    </row>
  </sheetData>
  <mergeCells count="1">
    <mergeCell ref="B2:E2"/>
  </mergeCells>
  <phoneticPr fontId="17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4713C8-E7D5-417F-AB03-B5B23C7F4BEB}">
  <dimension ref="B1:E62"/>
  <sheetViews>
    <sheetView workbookViewId="0">
      <pane xSplit="2" ySplit="3" topLeftCell="C37" activePane="bottomRight" state="frozen"/>
      <selection pane="topRight" activeCell="C1" sqref="C1"/>
      <selection pane="bottomLeft" activeCell="A4" sqref="A4"/>
      <selection pane="bottomRight" activeCell="D58" sqref="D58"/>
    </sheetView>
  </sheetViews>
  <sheetFormatPr defaultRowHeight="12.75" x14ac:dyDescent="0.2"/>
  <cols>
    <col min="1" max="1" width="3.1640625" customWidth="1"/>
    <col min="3" max="3" width="18" customWidth="1"/>
  </cols>
  <sheetData>
    <row r="1" spans="2:5" ht="13.5" thickBot="1" x14ac:dyDescent="0.25"/>
    <row r="2" spans="2:5" ht="22.15" customHeight="1" x14ac:dyDescent="0.2">
      <c r="B2" s="159" t="s">
        <v>3</v>
      </c>
      <c r="C2" s="160"/>
      <c r="D2" s="160"/>
      <c r="E2" s="161"/>
    </row>
    <row r="3" spans="2:5" ht="18" customHeight="1" thickBot="1" x14ac:dyDescent="0.25">
      <c r="B3" s="16" t="s">
        <v>470</v>
      </c>
      <c r="C3" s="11" t="s">
        <v>0</v>
      </c>
      <c r="D3" s="12" t="s">
        <v>1</v>
      </c>
      <c r="E3" s="117" t="s">
        <v>443</v>
      </c>
    </row>
    <row r="4" spans="2:5" x14ac:dyDescent="0.2">
      <c r="B4" s="2" t="s">
        <v>16</v>
      </c>
      <c r="C4" s="3" t="s">
        <v>17</v>
      </c>
      <c r="D4" s="86">
        <v>16.690000000000001</v>
      </c>
      <c r="E4" s="77" t="s">
        <v>444</v>
      </c>
    </row>
    <row r="5" spans="2:5" x14ac:dyDescent="0.2">
      <c r="B5" s="4" t="s">
        <v>18</v>
      </c>
      <c r="C5" s="5" t="s">
        <v>17</v>
      </c>
      <c r="D5" s="84">
        <v>16.45</v>
      </c>
      <c r="E5" s="77" t="s">
        <v>444</v>
      </c>
    </row>
    <row r="6" spans="2:5" x14ac:dyDescent="0.2">
      <c r="B6" s="4" t="s">
        <v>19</v>
      </c>
      <c r="C6" s="5" t="s">
        <v>17</v>
      </c>
      <c r="D6" s="84">
        <v>1.43</v>
      </c>
      <c r="E6" s="77" t="s">
        <v>444</v>
      </c>
    </row>
    <row r="7" spans="2:5" x14ac:dyDescent="0.2">
      <c r="B7" s="4" t="s">
        <v>20</v>
      </c>
      <c r="C7" s="5" t="s">
        <v>17</v>
      </c>
      <c r="D7" s="84">
        <v>54.62</v>
      </c>
      <c r="E7" s="77" t="s">
        <v>444</v>
      </c>
    </row>
    <row r="8" spans="2:5" x14ac:dyDescent="0.2">
      <c r="B8" s="4" t="s">
        <v>21</v>
      </c>
      <c r="C8" s="5" t="s">
        <v>17</v>
      </c>
      <c r="D8" s="84">
        <v>14.75</v>
      </c>
      <c r="E8" s="77" t="s">
        <v>444</v>
      </c>
    </row>
    <row r="9" spans="2:5" x14ac:dyDescent="0.2">
      <c r="B9" s="4" t="s">
        <v>22</v>
      </c>
      <c r="C9" s="5" t="s">
        <v>17</v>
      </c>
      <c r="D9" s="84">
        <v>19.02</v>
      </c>
      <c r="E9" s="77" t="s">
        <v>444</v>
      </c>
    </row>
    <row r="10" spans="2:5" x14ac:dyDescent="0.2">
      <c r="B10" s="4" t="s">
        <v>23</v>
      </c>
      <c r="C10" s="5" t="s">
        <v>17</v>
      </c>
      <c r="D10" s="84">
        <v>1.29</v>
      </c>
      <c r="E10" s="77" t="s">
        <v>444</v>
      </c>
    </row>
    <row r="11" spans="2:5" x14ac:dyDescent="0.2">
      <c r="B11" s="4" t="s">
        <v>24</v>
      </c>
      <c r="C11" s="5" t="s">
        <v>17</v>
      </c>
      <c r="D11" s="84">
        <v>16.829999999999998</v>
      </c>
      <c r="E11" s="77" t="s">
        <v>444</v>
      </c>
    </row>
    <row r="12" spans="2:5" ht="24" x14ac:dyDescent="0.2">
      <c r="B12" s="4" t="s">
        <v>25</v>
      </c>
      <c r="C12" s="5" t="s">
        <v>2</v>
      </c>
      <c r="D12" s="84">
        <v>8.44</v>
      </c>
      <c r="E12" s="77" t="s">
        <v>444</v>
      </c>
    </row>
    <row r="13" spans="2:5" ht="24" x14ac:dyDescent="0.2">
      <c r="B13" s="4" t="s">
        <v>26</v>
      </c>
      <c r="C13" s="5" t="s">
        <v>2</v>
      </c>
      <c r="D13" s="84">
        <v>0.96</v>
      </c>
      <c r="E13" s="77" t="s">
        <v>444</v>
      </c>
    </row>
    <row r="14" spans="2:5" ht="24" x14ac:dyDescent="0.2">
      <c r="B14" s="4" t="s">
        <v>27</v>
      </c>
      <c r="C14" s="5" t="s">
        <v>2</v>
      </c>
      <c r="D14" s="84">
        <v>5.28</v>
      </c>
      <c r="E14" s="77" t="s">
        <v>444</v>
      </c>
    </row>
    <row r="15" spans="2:5" ht="24" x14ac:dyDescent="0.2">
      <c r="B15" s="4" t="s">
        <v>28</v>
      </c>
      <c r="C15" s="5" t="s">
        <v>2</v>
      </c>
      <c r="D15" s="84">
        <v>4.7300000000000004</v>
      </c>
      <c r="E15" s="77" t="s">
        <v>444</v>
      </c>
    </row>
    <row r="16" spans="2:5" ht="24" x14ac:dyDescent="0.2">
      <c r="B16" s="4" t="s">
        <v>29</v>
      </c>
      <c r="C16" s="5" t="s">
        <v>2</v>
      </c>
      <c r="D16" s="84">
        <v>5.33</v>
      </c>
      <c r="E16" s="77" t="s">
        <v>444</v>
      </c>
    </row>
    <row r="17" spans="2:5" ht="24" x14ac:dyDescent="0.2">
      <c r="B17" s="4" t="s">
        <v>30</v>
      </c>
      <c r="C17" s="5" t="s">
        <v>2</v>
      </c>
      <c r="D17" s="84">
        <v>2.16</v>
      </c>
      <c r="E17" s="77" t="s">
        <v>444</v>
      </c>
    </row>
    <row r="18" spans="2:5" ht="24" x14ac:dyDescent="0.2">
      <c r="B18" s="4" t="s">
        <v>31</v>
      </c>
      <c r="C18" s="5" t="s">
        <v>2</v>
      </c>
      <c r="D18" s="84">
        <v>0.96</v>
      </c>
      <c r="E18" s="77" t="s">
        <v>444</v>
      </c>
    </row>
    <row r="19" spans="2:5" ht="24" x14ac:dyDescent="0.2">
      <c r="B19" s="4" t="s">
        <v>32</v>
      </c>
      <c r="C19" s="5" t="s">
        <v>2</v>
      </c>
      <c r="D19" s="84">
        <v>5.84</v>
      </c>
      <c r="E19" s="77" t="s">
        <v>444</v>
      </c>
    </row>
    <row r="20" spans="2:5" x14ac:dyDescent="0.2">
      <c r="B20" s="4" t="s">
        <v>33</v>
      </c>
      <c r="C20" s="5" t="s">
        <v>34</v>
      </c>
      <c r="D20" s="84">
        <v>59.31</v>
      </c>
      <c r="E20" s="77" t="s">
        <v>444</v>
      </c>
    </row>
    <row r="21" spans="2:5" x14ac:dyDescent="0.2">
      <c r="B21" s="4" t="s">
        <v>35</v>
      </c>
      <c r="C21" s="5" t="s">
        <v>17</v>
      </c>
      <c r="D21" s="84">
        <v>35.75</v>
      </c>
      <c r="E21" s="77" t="s">
        <v>444</v>
      </c>
    </row>
    <row r="22" spans="2:5" x14ac:dyDescent="0.2">
      <c r="B22" s="4" t="s">
        <v>36</v>
      </c>
      <c r="C22" s="5" t="s">
        <v>17</v>
      </c>
      <c r="D22" s="84">
        <v>1.22</v>
      </c>
      <c r="E22" s="77" t="s">
        <v>444</v>
      </c>
    </row>
    <row r="23" spans="2:5" x14ac:dyDescent="0.2">
      <c r="B23" s="4" t="s">
        <v>37</v>
      </c>
      <c r="C23" s="5" t="s">
        <v>17</v>
      </c>
      <c r="D23" s="84">
        <v>17.27</v>
      </c>
      <c r="E23" s="77" t="s">
        <v>444</v>
      </c>
    </row>
    <row r="24" spans="2:5" x14ac:dyDescent="0.2">
      <c r="B24" s="4" t="s">
        <v>38</v>
      </c>
      <c r="C24" s="5" t="s">
        <v>17</v>
      </c>
      <c r="D24" s="84">
        <v>16.829999999999998</v>
      </c>
      <c r="E24" s="77" t="s">
        <v>444</v>
      </c>
    </row>
    <row r="25" spans="2:5" x14ac:dyDescent="0.2">
      <c r="B25" s="4" t="s">
        <v>39</v>
      </c>
      <c r="C25" s="5" t="s">
        <v>17</v>
      </c>
      <c r="D25" s="84">
        <v>19.07</v>
      </c>
      <c r="E25" s="77" t="s">
        <v>444</v>
      </c>
    </row>
    <row r="26" spans="2:5" x14ac:dyDescent="0.2">
      <c r="B26" s="4" t="s">
        <v>40</v>
      </c>
      <c r="C26" s="5" t="s">
        <v>17</v>
      </c>
      <c r="D26" s="84">
        <v>18.47</v>
      </c>
      <c r="E26" s="77" t="s">
        <v>444</v>
      </c>
    </row>
    <row r="27" spans="2:5" x14ac:dyDescent="0.2">
      <c r="B27" s="4" t="s">
        <v>41</v>
      </c>
      <c r="C27" s="5" t="s">
        <v>17</v>
      </c>
      <c r="D27" s="84">
        <v>17.52</v>
      </c>
      <c r="E27" s="77" t="s">
        <v>444</v>
      </c>
    </row>
    <row r="28" spans="2:5" x14ac:dyDescent="0.2">
      <c r="B28" s="4" t="s">
        <v>42</v>
      </c>
      <c r="C28" s="5" t="s">
        <v>17</v>
      </c>
      <c r="D28" s="84">
        <v>15.9</v>
      </c>
      <c r="E28" s="77" t="s">
        <v>444</v>
      </c>
    </row>
    <row r="29" spans="2:5" ht="24" x14ac:dyDescent="0.2">
      <c r="B29" s="4" t="s">
        <v>43</v>
      </c>
      <c r="C29" s="5" t="s">
        <v>44</v>
      </c>
      <c r="D29" s="84">
        <v>46.35</v>
      </c>
      <c r="E29" s="77" t="s">
        <v>444</v>
      </c>
    </row>
    <row r="30" spans="2:5" x14ac:dyDescent="0.2">
      <c r="B30" s="4" t="s">
        <v>45</v>
      </c>
      <c r="C30" s="5" t="s">
        <v>46</v>
      </c>
      <c r="D30" s="84">
        <v>8.56</v>
      </c>
      <c r="E30" s="77"/>
    </row>
    <row r="31" spans="2:5" x14ac:dyDescent="0.2">
      <c r="B31" s="4" t="s">
        <v>47</v>
      </c>
      <c r="C31" s="5" t="s">
        <v>46</v>
      </c>
      <c r="D31" s="84">
        <v>2.33</v>
      </c>
      <c r="E31" s="77"/>
    </row>
    <row r="32" spans="2:5" x14ac:dyDescent="0.2">
      <c r="B32" s="4" t="s">
        <v>48</v>
      </c>
      <c r="C32" s="5" t="s">
        <v>46</v>
      </c>
      <c r="D32" s="84">
        <v>2.33</v>
      </c>
      <c r="E32" s="77"/>
    </row>
    <row r="33" spans="2:5" x14ac:dyDescent="0.2">
      <c r="B33" s="4" t="s">
        <v>49</v>
      </c>
      <c r="C33" s="5" t="s">
        <v>50</v>
      </c>
      <c r="D33" s="84">
        <v>5.32</v>
      </c>
      <c r="E33" s="77" t="s">
        <v>444</v>
      </c>
    </row>
    <row r="34" spans="2:5" x14ac:dyDescent="0.2">
      <c r="B34" s="4" t="s">
        <v>51</v>
      </c>
      <c r="C34" s="5" t="s">
        <v>50</v>
      </c>
      <c r="D34" s="84">
        <v>7.49</v>
      </c>
      <c r="E34" s="77" t="s">
        <v>444</v>
      </c>
    </row>
    <row r="35" spans="2:5" x14ac:dyDescent="0.2">
      <c r="B35" s="4" t="s">
        <v>52</v>
      </c>
      <c r="C35" s="5" t="s">
        <v>50</v>
      </c>
      <c r="D35" s="84">
        <v>0.96</v>
      </c>
      <c r="E35" s="77" t="s">
        <v>444</v>
      </c>
    </row>
    <row r="36" spans="2:5" x14ac:dyDescent="0.2">
      <c r="B36" s="4" t="s">
        <v>53</v>
      </c>
      <c r="C36" s="5" t="s">
        <v>50</v>
      </c>
      <c r="D36" s="84">
        <v>5.48</v>
      </c>
      <c r="E36" s="77" t="s">
        <v>444</v>
      </c>
    </row>
    <row r="37" spans="2:5" x14ac:dyDescent="0.2">
      <c r="B37" s="4" t="s">
        <v>54</v>
      </c>
      <c r="C37" s="5" t="s">
        <v>50</v>
      </c>
      <c r="D37" s="84">
        <v>5.3</v>
      </c>
      <c r="E37" s="77" t="s">
        <v>444</v>
      </c>
    </row>
    <row r="38" spans="2:5" x14ac:dyDescent="0.2">
      <c r="B38" s="4" t="s">
        <v>55</v>
      </c>
      <c r="C38" s="5" t="s">
        <v>50</v>
      </c>
      <c r="D38" s="84">
        <v>7.64</v>
      </c>
      <c r="E38" s="77" t="s">
        <v>444</v>
      </c>
    </row>
    <row r="39" spans="2:5" x14ac:dyDescent="0.2">
      <c r="B39" s="4" t="s">
        <v>56</v>
      </c>
      <c r="C39" s="5" t="s">
        <v>50</v>
      </c>
      <c r="D39" s="84">
        <v>0.96</v>
      </c>
      <c r="E39" s="77" t="s">
        <v>444</v>
      </c>
    </row>
    <row r="40" spans="2:5" x14ac:dyDescent="0.2">
      <c r="B40" s="4" t="s">
        <v>57</v>
      </c>
      <c r="C40" s="5" t="s">
        <v>17</v>
      </c>
      <c r="D40" s="84">
        <v>34.93</v>
      </c>
      <c r="E40" s="77" t="s">
        <v>444</v>
      </c>
    </row>
    <row r="41" spans="2:5" x14ac:dyDescent="0.2">
      <c r="B41" s="4" t="s">
        <v>58</v>
      </c>
      <c r="C41" s="5" t="s">
        <v>17</v>
      </c>
      <c r="D41" s="84">
        <v>38.909999999999997</v>
      </c>
      <c r="E41" s="77"/>
    </row>
    <row r="42" spans="2:5" x14ac:dyDescent="0.2">
      <c r="B42" s="4" t="s">
        <v>59</v>
      </c>
      <c r="C42" s="5" t="s">
        <v>17</v>
      </c>
      <c r="D42" s="84">
        <v>5.62</v>
      </c>
      <c r="E42" s="77"/>
    </row>
    <row r="43" spans="2:5" x14ac:dyDescent="0.2">
      <c r="B43" s="4" t="s">
        <v>60</v>
      </c>
      <c r="C43" s="5" t="s">
        <v>17</v>
      </c>
      <c r="D43" s="84">
        <v>24.35</v>
      </c>
      <c r="E43" s="77"/>
    </row>
    <row r="44" spans="2:5" x14ac:dyDescent="0.2">
      <c r="B44" s="4" t="s">
        <v>61</v>
      </c>
      <c r="C44" s="5" t="s">
        <v>17</v>
      </c>
      <c r="D44" s="84">
        <v>17.600000000000001</v>
      </c>
      <c r="E44" s="77"/>
    </row>
    <row r="45" spans="2:5" x14ac:dyDescent="0.2">
      <c r="B45" s="4" t="s">
        <v>62</v>
      </c>
      <c r="C45" s="5" t="s">
        <v>17</v>
      </c>
      <c r="D45" s="84">
        <v>13.31</v>
      </c>
      <c r="E45" s="77"/>
    </row>
    <row r="46" spans="2:5" x14ac:dyDescent="0.2">
      <c r="B46" s="4" t="s">
        <v>63</v>
      </c>
      <c r="C46" s="5" t="s">
        <v>17</v>
      </c>
      <c r="D46" s="84">
        <v>4.9400000000000004</v>
      </c>
      <c r="E46" s="77"/>
    </row>
    <row r="47" spans="2:5" x14ac:dyDescent="0.2">
      <c r="B47" s="4" t="s">
        <v>64</v>
      </c>
      <c r="C47" s="5" t="s">
        <v>34</v>
      </c>
      <c r="D47" s="84">
        <v>31.49</v>
      </c>
      <c r="E47" s="77"/>
    </row>
    <row r="48" spans="2:5" x14ac:dyDescent="0.2">
      <c r="B48" s="4" t="s">
        <v>65</v>
      </c>
      <c r="C48" s="5" t="s">
        <v>34</v>
      </c>
      <c r="D48" s="84">
        <v>9.85</v>
      </c>
      <c r="E48" s="77"/>
    </row>
    <row r="49" spans="2:5" x14ac:dyDescent="0.2">
      <c r="B49" s="4" t="s">
        <v>66</v>
      </c>
      <c r="C49" s="5" t="s">
        <v>67</v>
      </c>
      <c r="D49" s="84">
        <v>4.4000000000000004</v>
      </c>
      <c r="E49" s="77"/>
    </row>
    <row r="50" spans="2:5" x14ac:dyDescent="0.2">
      <c r="B50" s="4" t="s">
        <v>68</v>
      </c>
      <c r="C50" s="5" t="s">
        <v>17</v>
      </c>
      <c r="D50" s="84">
        <v>25.67</v>
      </c>
      <c r="E50" s="77" t="s">
        <v>444</v>
      </c>
    </row>
    <row r="51" spans="2:5" x14ac:dyDescent="0.2">
      <c r="B51" s="4" t="s">
        <v>69</v>
      </c>
      <c r="C51" s="5" t="s">
        <v>17</v>
      </c>
      <c r="D51" s="84">
        <v>3.73</v>
      </c>
      <c r="E51" s="77"/>
    </row>
    <row r="52" spans="2:5" x14ac:dyDescent="0.2">
      <c r="B52" s="4" t="s">
        <v>70</v>
      </c>
      <c r="C52" s="5" t="s">
        <v>17</v>
      </c>
      <c r="D52" s="84">
        <v>3.73</v>
      </c>
      <c r="E52" s="77"/>
    </row>
    <row r="53" spans="2:5" x14ac:dyDescent="0.2">
      <c r="B53" s="4" t="s">
        <v>71</v>
      </c>
      <c r="C53" s="5" t="s">
        <v>17</v>
      </c>
      <c r="D53" s="84">
        <v>10.7</v>
      </c>
      <c r="E53" s="77"/>
    </row>
    <row r="54" spans="2:5" x14ac:dyDescent="0.2">
      <c r="B54" s="4" t="s">
        <v>72</v>
      </c>
      <c r="C54" s="5" t="s">
        <v>17</v>
      </c>
      <c r="D54" s="84">
        <v>3.09</v>
      </c>
      <c r="E54" s="77"/>
    </row>
    <row r="55" spans="2:5" x14ac:dyDescent="0.2">
      <c r="B55" s="4" t="s">
        <v>73</v>
      </c>
      <c r="C55" s="5" t="s">
        <v>17</v>
      </c>
      <c r="D55" s="84">
        <v>3</v>
      </c>
      <c r="E55" s="77"/>
    </row>
    <row r="56" spans="2:5" x14ac:dyDescent="0.2">
      <c r="B56" s="4" t="s">
        <v>74</v>
      </c>
      <c r="C56" s="5" t="s">
        <v>17</v>
      </c>
      <c r="D56" s="84">
        <v>3.31</v>
      </c>
      <c r="E56" s="77"/>
    </row>
    <row r="57" spans="2:5" x14ac:dyDescent="0.2">
      <c r="B57" s="4" t="s">
        <v>75</v>
      </c>
      <c r="C57" s="5" t="s">
        <v>17</v>
      </c>
      <c r="D57" s="84">
        <v>14.72</v>
      </c>
      <c r="E57" s="77"/>
    </row>
    <row r="58" spans="2:5" x14ac:dyDescent="0.2">
      <c r="B58" s="4" t="s">
        <v>76</v>
      </c>
      <c r="C58" s="5" t="s">
        <v>17</v>
      </c>
      <c r="D58" s="84">
        <v>18.059999999999999</v>
      </c>
      <c r="E58" s="77"/>
    </row>
    <row r="59" spans="2:5" x14ac:dyDescent="0.2">
      <c r="B59" s="4" t="s">
        <v>77</v>
      </c>
      <c r="C59" s="5" t="s">
        <v>17</v>
      </c>
      <c r="D59" s="84">
        <v>18.559999999999999</v>
      </c>
      <c r="E59" s="77"/>
    </row>
    <row r="60" spans="2:5" x14ac:dyDescent="0.2">
      <c r="B60" s="4" t="s">
        <v>78</v>
      </c>
      <c r="C60" s="5" t="s">
        <v>79</v>
      </c>
      <c r="D60" s="84">
        <v>51.57</v>
      </c>
      <c r="E60" s="77" t="s">
        <v>444</v>
      </c>
    </row>
    <row r="61" spans="2:5" x14ac:dyDescent="0.2">
      <c r="B61" s="4" t="s">
        <v>80</v>
      </c>
      <c r="C61" s="5" t="s">
        <v>79</v>
      </c>
      <c r="D61" s="84">
        <v>34.4</v>
      </c>
      <c r="E61" s="77" t="s">
        <v>444</v>
      </c>
    </row>
    <row r="62" spans="2:5" s="89" customFormat="1" thickBot="1" x14ac:dyDescent="0.25">
      <c r="B62" s="87"/>
      <c r="C62" s="88" t="s">
        <v>459</v>
      </c>
      <c r="D62" s="122">
        <f>SUM(D4:D61)</f>
        <v>844.78</v>
      </c>
      <c r="E62" s="123">
        <f>SUMIF(E4:E61,"Ano",D4:D61)</f>
        <v>602.19000000000005</v>
      </c>
    </row>
  </sheetData>
  <mergeCells count="1">
    <mergeCell ref="B2:E2"/>
  </mergeCells>
  <pageMargins left="0.7" right="0.7" top="0.78740157499999996" bottom="0.78740157499999996" header="0.3" footer="0.3"/>
  <pageSetup paperSize="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309407-21E7-49B2-85F9-722D20BDF2ED}">
  <dimension ref="B1:F56"/>
  <sheetViews>
    <sheetView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D54" sqref="D54"/>
    </sheetView>
  </sheetViews>
  <sheetFormatPr defaultRowHeight="12.75" x14ac:dyDescent="0.2"/>
  <cols>
    <col min="1" max="1" width="4.83203125" customWidth="1"/>
    <col min="3" max="3" width="23.83203125" customWidth="1"/>
    <col min="4" max="4" width="9.83203125" customWidth="1"/>
  </cols>
  <sheetData>
    <row r="1" spans="2:6" ht="13.5" thickBot="1" x14ac:dyDescent="0.25"/>
    <row r="2" spans="2:6" ht="13.15" customHeight="1" x14ac:dyDescent="0.2">
      <c r="B2" s="159" t="s">
        <v>4</v>
      </c>
      <c r="C2" s="160"/>
      <c r="D2" s="160"/>
      <c r="E2" s="161"/>
    </row>
    <row r="3" spans="2:6" ht="16.149999999999999" customHeight="1" thickBot="1" x14ac:dyDescent="0.25">
      <c r="B3" s="16" t="s">
        <v>470</v>
      </c>
      <c r="C3" s="11" t="s">
        <v>0</v>
      </c>
      <c r="D3" s="12" t="s">
        <v>1</v>
      </c>
      <c r="E3" s="118" t="s">
        <v>443</v>
      </c>
      <c r="F3" s="47"/>
    </row>
    <row r="4" spans="2:6" x14ac:dyDescent="0.2">
      <c r="B4" s="62" t="s">
        <v>81</v>
      </c>
      <c r="C4" s="63" t="s">
        <v>82</v>
      </c>
      <c r="D4" s="124">
        <v>18.11</v>
      </c>
      <c r="E4" s="76" t="s">
        <v>444</v>
      </c>
    </row>
    <row r="5" spans="2:6" x14ac:dyDescent="0.2">
      <c r="B5" s="64" t="s">
        <v>83</v>
      </c>
      <c r="C5" s="13" t="s">
        <v>82</v>
      </c>
      <c r="D5" s="125">
        <v>1.22</v>
      </c>
      <c r="E5" s="77" t="s">
        <v>444</v>
      </c>
    </row>
    <row r="6" spans="2:6" x14ac:dyDescent="0.2">
      <c r="B6" s="64" t="s">
        <v>84</v>
      </c>
      <c r="C6" s="13" t="s">
        <v>82</v>
      </c>
      <c r="D6" s="125">
        <v>16.37</v>
      </c>
      <c r="E6" s="77" t="s">
        <v>444</v>
      </c>
    </row>
    <row r="7" spans="2:6" x14ac:dyDescent="0.2">
      <c r="B7" s="64" t="s">
        <v>85</v>
      </c>
      <c r="C7" s="13" t="s">
        <v>82</v>
      </c>
      <c r="D7" s="125">
        <v>11.09</v>
      </c>
      <c r="E7" s="77" t="s">
        <v>444</v>
      </c>
    </row>
    <row r="8" spans="2:6" x14ac:dyDescent="0.2">
      <c r="B8" s="64" t="s">
        <v>86</v>
      </c>
      <c r="C8" s="13" t="s">
        <v>82</v>
      </c>
      <c r="D8" s="125">
        <v>16.829999999999998</v>
      </c>
      <c r="E8" s="77"/>
      <c r="F8" s="47"/>
    </row>
    <row r="9" spans="2:6" x14ac:dyDescent="0.2">
      <c r="B9" s="64" t="s">
        <v>87</v>
      </c>
      <c r="C9" s="13" t="s">
        <v>140</v>
      </c>
      <c r="D9" s="125">
        <v>19.07</v>
      </c>
      <c r="E9" s="77" t="s">
        <v>444</v>
      </c>
    </row>
    <row r="10" spans="2:6" x14ac:dyDescent="0.2">
      <c r="B10" s="64" t="s">
        <v>88</v>
      </c>
      <c r="C10" s="13" t="s">
        <v>82</v>
      </c>
      <c r="D10" s="125">
        <v>18.22</v>
      </c>
      <c r="E10" s="77" t="s">
        <v>444</v>
      </c>
    </row>
    <row r="11" spans="2:6" x14ac:dyDescent="0.2">
      <c r="B11" s="64" t="s">
        <v>89</v>
      </c>
      <c r="C11" s="13" t="s">
        <v>82</v>
      </c>
      <c r="D11" s="125">
        <v>16.78</v>
      </c>
      <c r="E11" s="77" t="s">
        <v>444</v>
      </c>
    </row>
    <row r="12" spans="2:6" x14ac:dyDescent="0.2">
      <c r="B12" s="64" t="s">
        <v>90</v>
      </c>
      <c r="C12" s="13" t="s">
        <v>82</v>
      </c>
      <c r="D12" s="125">
        <v>17.149999999999999</v>
      </c>
      <c r="E12" s="77" t="s">
        <v>444</v>
      </c>
    </row>
    <row r="13" spans="2:6" x14ac:dyDescent="0.2">
      <c r="B13" s="64" t="s">
        <v>91</v>
      </c>
      <c r="C13" s="13" t="s">
        <v>2</v>
      </c>
      <c r="D13" s="125">
        <v>8.44</v>
      </c>
      <c r="E13" s="77" t="s">
        <v>444</v>
      </c>
    </row>
    <row r="14" spans="2:6" x14ac:dyDescent="0.2">
      <c r="B14" s="64" t="s">
        <v>92</v>
      </c>
      <c r="C14" s="13" t="s">
        <v>2</v>
      </c>
      <c r="D14" s="125">
        <v>0.96</v>
      </c>
      <c r="E14" s="77" t="s">
        <v>444</v>
      </c>
    </row>
    <row r="15" spans="2:6" x14ac:dyDescent="0.2">
      <c r="B15" s="64" t="s">
        <v>93</v>
      </c>
      <c r="C15" s="13" t="s">
        <v>2</v>
      </c>
      <c r="D15" s="125">
        <v>5.28</v>
      </c>
      <c r="E15" s="77" t="s">
        <v>444</v>
      </c>
    </row>
    <row r="16" spans="2:6" x14ac:dyDescent="0.2">
      <c r="B16" s="64" t="s">
        <v>94</v>
      </c>
      <c r="C16" s="13" t="s">
        <v>2</v>
      </c>
      <c r="D16" s="125">
        <v>4.7300000000000004</v>
      </c>
      <c r="E16" s="77" t="s">
        <v>444</v>
      </c>
    </row>
    <row r="17" spans="2:5" x14ac:dyDescent="0.2">
      <c r="B17" s="64" t="s">
        <v>95</v>
      </c>
      <c r="C17" s="13" t="s">
        <v>2</v>
      </c>
      <c r="D17" s="125">
        <v>5.33</v>
      </c>
      <c r="E17" s="77" t="s">
        <v>444</v>
      </c>
    </row>
    <row r="18" spans="2:5" x14ac:dyDescent="0.2">
      <c r="B18" s="64" t="s">
        <v>96</v>
      </c>
      <c r="C18" s="13" t="s">
        <v>2</v>
      </c>
      <c r="D18" s="125">
        <v>7</v>
      </c>
      <c r="E18" s="77" t="s">
        <v>444</v>
      </c>
    </row>
    <row r="19" spans="2:5" x14ac:dyDescent="0.2">
      <c r="B19" s="64" t="s">
        <v>97</v>
      </c>
      <c r="C19" s="13" t="s">
        <v>2</v>
      </c>
      <c r="D19" s="125">
        <v>0.96</v>
      </c>
      <c r="E19" s="77" t="s">
        <v>444</v>
      </c>
    </row>
    <row r="20" spans="2:5" x14ac:dyDescent="0.2">
      <c r="B20" s="64" t="s">
        <v>98</v>
      </c>
      <c r="C20" s="13" t="s">
        <v>2</v>
      </c>
      <c r="D20" s="125">
        <v>0.96</v>
      </c>
      <c r="E20" s="77" t="s">
        <v>444</v>
      </c>
    </row>
    <row r="21" spans="2:5" x14ac:dyDescent="0.2">
      <c r="B21" s="64" t="s">
        <v>99</v>
      </c>
      <c r="C21" s="13" t="s">
        <v>15</v>
      </c>
      <c r="D21" s="125">
        <v>50.39</v>
      </c>
      <c r="E21" s="77" t="s">
        <v>444</v>
      </c>
    </row>
    <row r="22" spans="2:5" x14ac:dyDescent="0.2">
      <c r="B22" s="64" t="s">
        <v>101</v>
      </c>
      <c r="C22" s="13" t="s">
        <v>102</v>
      </c>
      <c r="D22" s="125">
        <v>63.49</v>
      </c>
      <c r="E22" s="77" t="s">
        <v>444</v>
      </c>
    </row>
    <row r="23" spans="2:5" x14ac:dyDescent="0.2">
      <c r="B23" s="64" t="s">
        <v>103</v>
      </c>
      <c r="C23" s="13" t="s">
        <v>140</v>
      </c>
      <c r="D23" s="125">
        <v>37.03</v>
      </c>
      <c r="E23" s="77" t="s">
        <v>444</v>
      </c>
    </row>
    <row r="24" spans="2:5" x14ac:dyDescent="0.2">
      <c r="B24" s="64" t="s">
        <v>104</v>
      </c>
      <c r="C24" s="13" t="s">
        <v>82</v>
      </c>
      <c r="D24" s="125">
        <v>18.53</v>
      </c>
      <c r="E24" s="77" t="s">
        <v>444</v>
      </c>
    </row>
    <row r="25" spans="2:5" x14ac:dyDescent="0.2">
      <c r="B25" s="64" t="s">
        <v>105</v>
      </c>
      <c r="C25" s="13" t="s">
        <v>82</v>
      </c>
      <c r="D25" s="125">
        <v>19.07</v>
      </c>
      <c r="E25" s="77" t="s">
        <v>444</v>
      </c>
    </row>
    <row r="26" spans="2:5" x14ac:dyDescent="0.2">
      <c r="B26" s="64" t="s">
        <v>106</v>
      </c>
      <c r="C26" s="13" t="s">
        <v>140</v>
      </c>
      <c r="D26" s="125">
        <v>17.39</v>
      </c>
      <c r="E26" s="77" t="s">
        <v>444</v>
      </c>
    </row>
    <row r="27" spans="2:5" x14ac:dyDescent="0.2">
      <c r="B27" s="64" t="s">
        <v>107</v>
      </c>
      <c r="C27" s="13" t="s">
        <v>82</v>
      </c>
      <c r="D27" s="125">
        <v>17.23</v>
      </c>
      <c r="E27" s="77" t="s">
        <v>444</v>
      </c>
    </row>
    <row r="28" spans="2:5" x14ac:dyDescent="0.2">
      <c r="B28" s="64" t="s">
        <v>108</v>
      </c>
      <c r="C28" s="13" t="s">
        <v>82</v>
      </c>
      <c r="D28" s="125">
        <v>17.82</v>
      </c>
      <c r="E28" s="77" t="s">
        <v>444</v>
      </c>
    </row>
    <row r="29" spans="2:5" x14ac:dyDescent="0.2">
      <c r="B29" s="64" t="s">
        <v>109</v>
      </c>
      <c r="C29" s="13" t="s">
        <v>82</v>
      </c>
      <c r="D29" s="125">
        <v>16.2</v>
      </c>
      <c r="E29" s="77" t="s">
        <v>444</v>
      </c>
    </row>
    <row r="30" spans="2:5" x14ac:dyDescent="0.2">
      <c r="B30" s="64" t="s">
        <v>110</v>
      </c>
      <c r="C30" s="13" t="s">
        <v>100</v>
      </c>
      <c r="D30" s="125">
        <v>34.4</v>
      </c>
      <c r="E30" s="77" t="s">
        <v>444</v>
      </c>
    </row>
    <row r="31" spans="2:5" x14ac:dyDescent="0.2">
      <c r="B31" s="64" t="s">
        <v>111</v>
      </c>
      <c r="C31" s="13" t="s">
        <v>112</v>
      </c>
      <c r="D31" s="125">
        <v>46.6</v>
      </c>
      <c r="E31" s="77" t="s">
        <v>444</v>
      </c>
    </row>
    <row r="32" spans="2:5" x14ac:dyDescent="0.2">
      <c r="B32" s="64" t="s">
        <v>113</v>
      </c>
      <c r="C32" s="13" t="s">
        <v>114</v>
      </c>
      <c r="D32" s="125">
        <v>10.26</v>
      </c>
      <c r="E32" s="77"/>
    </row>
    <row r="33" spans="2:5" x14ac:dyDescent="0.2">
      <c r="B33" s="64" t="s">
        <v>115</v>
      </c>
      <c r="C33" s="13" t="s">
        <v>114</v>
      </c>
      <c r="D33" s="125">
        <v>2.33</v>
      </c>
      <c r="E33" s="77"/>
    </row>
    <row r="34" spans="2:5" x14ac:dyDescent="0.2">
      <c r="B34" s="64" t="s">
        <v>116</v>
      </c>
      <c r="C34" s="13" t="s">
        <v>114</v>
      </c>
      <c r="D34" s="125">
        <v>2.33</v>
      </c>
      <c r="E34" s="77"/>
    </row>
    <row r="35" spans="2:5" x14ac:dyDescent="0.2">
      <c r="B35" s="64" t="s">
        <v>117</v>
      </c>
      <c r="C35" s="13" t="s">
        <v>118</v>
      </c>
      <c r="D35" s="125">
        <v>5.32</v>
      </c>
      <c r="E35" s="77" t="s">
        <v>444</v>
      </c>
    </row>
    <row r="36" spans="2:5" x14ac:dyDescent="0.2">
      <c r="B36" s="64" t="s">
        <v>119</v>
      </c>
      <c r="C36" s="13" t="s">
        <v>118</v>
      </c>
      <c r="D36" s="125">
        <v>7.49</v>
      </c>
      <c r="E36" s="77" t="s">
        <v>444</v>
      </c>
    </row>
    <row r="37" spans="2:5" x14ac:dyDescent="0.2">
      <c r="B37" s="64" t="s">
        <v>120</v>
      </c>
      <c r="C37" s="13" t="s">
        <v>118</v>
      </c>
      <c r="D37" s="125">
        <v>0.96</v>
      </c>
      <c r="E37" s="77" t="s">
        <v>444</v>
      </c>
    </row>
    <row r="38" spans="2:5" x14ac:dyDescent="0.2">
      <c r="B38" s="64" t="s">
        <v>121</v>
      </c>
      <c r="C38" s="13" t="s">
        <v>118</v>
      </c>
      <c r="D38" s="125">
        <v>5.48</v>
      </c>
      <c r="E38" s="77" t="s">
        <v>444</v>
      </c>
    </row>
    <row r="39" spans="2:5" x14ac:dyDescent="0.2">
      <c r="B39" s="64" t="s">
        <v>122</v>
      </c>
      <c r="C39" s="13" t="s">
        <v>118</v>
      </c>
      <c r="D39" s="125">
        <v>5.3</v>
      </c>
      <c r="E39" s="77" t="s">
        <v>444</v>
      </c>
    </row>
    <row r="40" spans="2:5" x14ac:dyDescent="0.2">
      <c r="B40" s="64" t="s">
        <v>123</v>
      </c>
      <c r="C40" s="13" t="s">
        <v>118</v>
      </c>
      <c r="D40" s="125">
        <v>7.64</v>
      </c>
      <c r="E40" s="77" t="s">
        <v>444</v>
      </c>
    </row>
    <row r="41" spans="2:5" x14ac:dyDescent="0.2">
      <c r="B41" s="64" t="s">
        <v>124</v>
      </c>
      <c r="C41" s="13" t="s">
        <v>118</v>
      </c>
      <c r="D41" s="125">
        <v>0.96</v>
      </c>
      <c r="E41" s="77" t="s">
        <v>444</v>
      </c>
    </row>
    <row r="42" spans="2:5" x14ac:dyDescent="0.2">
      <c r="B42" s="64" t="s">
        <v>125</v>
      </c>
      <c r="C42" s="13" t="s">
        <v>82</v>
      </c>
      <c r="D42" s="125">
        <v>17.079999999999998</v>
      </c>
      <c r="E42" s="77" t="s">
        <v>444</v>
      </c>
    </row>
    <row r="43" spans="2:5" x14ac:dyDescent="0.2">
      <c r="B43" s="64" t="s">
        <v>126</v>
      </c>
      <c r="C43" s="13" t="s">
        <v>82</v>
      </c>
      <c r="D43" s="125">
        <v>16.829999999999998</v>
      </c>
      <c r="E43" s="77" t="s">
        <v>444</v>
      </c>
    </row>
    <row r="44" spans="2:5" x14ac:dyDescent="0.2">
      <c r="B44" s="64" t="s">
        <v>127</v>
      </c>
      <c r="C44" s="13" t="s">
        <v>140</v>
      </c>
      <c r="D44" s="125">
        <v>18.649999999999999</v>
      </c>
      <c r="E44" s="77" t="s">
        <v>444</v>
      </c>
    </row>
    <row r="45" spans="2:5" x14ac:dyDescent="0.2">
      <c r="B45" s="64" t="s">
        <v>128</v>
      </c>
      <c r="C45" s="13" t="s">
        <v>82</v>
      </c>
      <c r="D45" s="125">
        <v>18.75</v>
      </c>
      <c r="E45" s="77" t="s">
        <v>444</v>
      </c>
    </row>
    <row r="46" spans="2:5" x14ac:dyDescent="0.2">
      <c r="B46" s="64" t="s">
        <v>129</v>
      </c>
      <c r="C46" s="13" t="s">
        <v>82</v>
      </c>
      <c r="D46" s="125">
        <v>25.27</v>
      </c>
      <c r="E46" s="77" t="s">
        <v>444</v>
      </c>
    </row>
    <row r="47" spans="2:5" x14ac:dyDescent="0.2">
      <c r="B47" s="64" t="s">
        <v>130</v>
      </c>
      <c r="C47" s="13" t="s">
        <v>82</v>
      </c>
      <c r="D47" s="125">
        <v>41.03</v>
      </c>
      <c r="E47" s="77" t="s">
        <v>444</v>
      </c>
    </row>
    <row r="48" spans="2:5" x14ac:dyDescent="0.2">
      <c r="B48" s="64" t="s">
        <v>131</v>
      </c>
      <c r="C48" s="13" t="s">
        <v>82</v>
      </c>
      <c r="D48" s="125">
        <v>3.44</v>
      </c>
      <c r="E48" s="77" t="s">
        <v>444</v>
      </c>
    </row>
    <row r="49" spans="2:5" x14ac:dyDescent="0.2">
      <c r="B49" s="64" t="s">
        <v>132</v>
      </c>
      <c r="C49" s="13" t="s">
        <v>102</v>
      </c>
      <c r="D49" s="125">
        <v>40.130000000000003</v>
      </c>
      <c r="E49" s="77" t="s">
        <v>444</v>
      </c>
    </row>
    <row r="50" spans="2:5" x14ac:dyDescent="0.2">
      <c r="B50" s="64" t="s">
        <v>133</v>
      </c>
      <c r="C50" s="13" t="s">
        <v>134</v>
      </c>
      <c r="D50" s="125">
        <v>4.4000000000000004</v>
      </c>
      <c r="E50" s="77"/>
    </row>
    <row r="51" spans="2:5" x14ac:dyDescent="0.2">
      <c r="B51" s="64" t="s">
        <v>135</v>
      </c>
      <c r="C51" s="13" t="s">
        <v>82</v>
      </c>
      <c r="D51" s="125">
        <v>18.440000000000001</v>
      </c>
      <c r="E51" s="77" t="s">
        <v>444</v>
      </c>
    </row>
    <row r="52" spans="2:5" x14ac:dyDescent="0.2">
      <c r="B52" s="64" t="s">
        <v>136</v>
      </c>
      <c r="C52" s="13" t="s">
        <v>82</v>
      </c>
      <c r="D52" s="125">
        <v>26.44</v>
      </c>
      <c r="E52" s="77" t="s">
        <v>444</v>
      </c>
    </row>
    <row r="53" spans="2:5" x14ac:dyDescent="0.2">
      <c r="B53" s="64" t="s">
        <v>137</v>
      </c>
      <c r="C53" s="13" t="s">
        <v>82</v>
      </c>
      <c r="D53" s="125">
        <v>9.4600000000000009</v>
      </c>
      <c r="E53" s="77" t="s">
        <v>444</v>
      </c>
    </row>
    <row r="54" spans="2:5" x14ac:dyDescent="0.2">
      <c r="B54" s="64" t="s">
        <v>138</v>
      </c>
      <c r="C54" s="13" t="s">
        <v>82</v>
      </c>
      <c r="D54" s="125">
        <v>15.35</v>
      </c>
      <c r="E54" s="77" t="s">
        <v>444</v>
      </c>
    </row>
    <row r="55" spans="2:5" ht="13.5" thickBot="1" x14ac:dyDescent="0.25">
      <c r="B55" s="65" t="s">
        <v>139</v>
      </c>
      <c r="C55" s="66" t="s">
        <v>82</v>
      </c>
      <c r="D55" s="126">
        <v>37.54</v>
      </c>
      <c r="E55" s="80" t="s">
        <v>444</v>
      </c>
    </row>
    <row r="56" spans="2:5" ht="13.5" thickBot="1" x14ac:dyDescent="0.25">
      <c r="B56" s="67"/>
      <c r="C56" s="68"/>
      <c r="D56" s="127">
        <f>SUM(D4:D55)</f>
        <v>847.53000000000043</v>
      </c>
      <c r="E56" s="132">
        <f>SUMIF(E4:E55,"Ano",D4:D55)</f>
        <v>811.38000000000022</v>
      </c>
    </row>
  </sheetData>
  <mergeCells count="1">
    <mergeCell ref="B2:E2"/>
  </mergeCells>
  <pageMargins left="0.7" right="0.7" top="0.78740157499999996" bottom="0.78740157499999996" header="0.3" footer="0.3"/>
  <pageSetup paperSize="9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2A9767-F34C-493E-8063-D106C399CB90}">
  <dimension ref="B1:F68"/>
  <sheetViews>
    <sheetView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C4" sqref="C4"/>
    </sheetView>
  </sheetViews>
  <sheetFormatPr defaultRowHeight="12.75" x14ac:dyDescent="0.2"/>
  <cols>
    <col min="1" max="1" width="4.6640625" customWidth="1"/>
    <col min="3" max="3" width="18.1640625" customWidth="1"/>
    <col min="4" max="4" width="10.1640625" customWidth="1"/>
  </cols>
  <sheetData>
    <row r="1" spans="2:6" ht="13.5" thickBot="1" x14ac:dyDescent="0.25"/>
    <row r="2" spans="2:6" ht="13.15" customHeight="1" x14ac:dyDescent="0.2">
      <c r="B2" s="159" t="s">
        <v>12</v>
      </c>
      <c r="C2" s="160"/>
      <c r="D2" s="160"/>
      <c r="E2" s="161"/>
    </row>
    <row r="3" spans="2:6" ht="18" customHeight="1" thickBot="1" x14ac:dyDescent="0.25">
      <c r="B3" s="16" t="s">
        <v>470</v>
      </c>
      <c r="C3" s="19" t="s">
        <v>204</v>
      </c>
      <c r="D3" s="18" t="s">
        <v>205</v>
      </c>
      <c r="E3" s="116" t="s">
        <v>443</v>
      </c>
      <c r="F3" s="47"/>
    </row>
    <row r="4" spans="2:6" ht="15" customHeight="1" x14ac:dyDescent="0.2">
      <c r="B4" s="14" t="s">
        <v>141</v>
      </c>
      <c r="C4" s="15" t="s">
        <v>82</v>
      </c>
      <c r="D4" s="128">
        <v>16.73</v>
      </c>
      <c r="E4" s="78"/>
    </row>
    <row r="5" spans="2:6" ht="15" customHeight="1" x14ac:dyDescent="0.2">
      <c r="B5" s="14" t="s">
        <v>142</v>
      </c>
      <c r="C5" s="15" t="s">
        <v>82</v>
      </c>
      <c r="D5" s="128">
        <v>17.399999999999999</v>
      </c>
      <c r="E5" s="78"/>
    </row>
    <row r="6" spans="2:6" ht="15" customHeight="1" x14ac:dyDescent="0.2">
      <c r="B6" s="14" t="s">
        <v>143</v>
      </c>
      <c r="C6" s="15" t="s">
        <v>82</v>
      </c>
      <c r="D6" s="128">
        <v>9.0399999999999991</v>
      </c>
      <c r="E6" s="78"/>
    </row>
    <row r="7" spans="2:6" ht="15" customHeight="1" x14ac:dyDescent="0.2">
      <c r="B7" s="14" t="s">
        <v>144</v>
      </c>
      <c r="C7" s="15" t="s">
        <v>140</v>
      </c>
      <c r="D7" s="128">
        <v>26.88</v>
      </c>
      <c r="E7" s="78"/>
    </row>
    <row r="8" spans="2:6" ht="15" customHeight="1" x14ac:dyDescent="0.2">
      <c r="B8" s="14" t="s">
        <v>145</v>
      </c>
      <c r="C8" s="15" t="s">
        <v>82</v>
      </c>
      <c r="D8" s="128">
        <v>9.2899999999999991</v>
      </c>
      <c r="E8" s="78" t="s">
        <v>444</v>
      </c>
    </row>
    <row r="9" spans="2:6" ht="15" customHeight="1" x14ac:dyDescent="0.2">
      <c r="B9" s="14" t="s">
        <v>146</v>
      </c>
      <c r="C9" s="15" t="s">
        <v>82</v>
      </c>
      <c r="D9" s="128">
        <v>7.43</v>
      </c>
      <c r="E9" s="78" t="s">
        <v>444</v>
      </c>
    </row>
    <row r="10" spans="2:6" ht="15" customHeight="1" x14ac:dyDescent="0.2">
      <c r="B10" s="14" t="s">
        <v>147</v>
      </c>
      <c r="C10" s="15" t="s">
        <v>82</v>
      </c>
      <c r="D10" s="128">
        <v>18.55</v>
      </c>
      <c r="E10" s="78" t="s">
        <v>444</v>
      </c>
    </row>
    <row r="11" spans="2:6" ht="15" customHeight="1" x14ac:dyDescent="0.2">
      <c r="B11" s="14" t="s">
        <v>148</v>
      </c>
      <c r="C11" s="15" t="s">
        <v>82</v>
      </c>
      <c r="D11" s="128">
        <v>16.79</v>
      </c>
      <c r="E11" s="78" t="s">
        <v>444</v>
      </c>
    </row>
    <row r="12" spans="2:6" ht="15" customHeight="1" x14ac:dyDescent="0.2">
      <c r="B12" s="14" t="s">
        <v>149</v>
      </c>
      <c r="C12" s="15" t="s">
        <v>140</v>
      </c>
      <c r="D12" s="128">
        <v>17.23</v>
      </c>
      <c r="E12" s="78" t="s">
        <v>444</v>
      </c>
    </row>
    <row r="13" spans="2:6" ht="15" customHeight="1" x14ac:dyDescent="0.2">
      <c r="B13" s="14" t="s">
        <v>150</v>
      </c>
      <c r="C13" s="15" t="s">
        <v>2</v>
      </c>
      <c r="D13" s="128">
        <v>9.59</v>
      </c>
      <c r="E13" s="78" t="s">
        <v>444</v>
      </c>
    </row>
    <row r="14" spans="2:6" ht="15" customHeight="1" x14ac:dyDescent="0.2">
      <c r="B14" s="14" t="s">
        <v>151</v>
      </c>
      <c r="C14" s="15" t="s">
        <v>2</v>
      </c>
      <c r="D14" s="128">
        <v>0.96</v>
      </c>
      <c r="E14" s="78" t="s">
        <v>444</v>
      </c>
    </row>
    <row r="15" spans="2:6" ht="15" customHeight="1" x14ac:dyDescent="0.2">
      <c r="B15" s="14" t="s">
        <v>152</v>
      </c>
      <c r="C15" s="15" t="s">
        <v>2</v>
      </c>
      <c r="D15" s="128">
        <v>5.28</v>
      </c>
      <c r="E15" s="78" t="s">
        <v>444</v>
      </c>
    </row>
    <row r="16" spans="2:6" ht="15" customHeight="1" x14ac:dyDescent="0.2">
      <c r="B16" s="14" t="s">
        <v>153</v>
      </c>
      <c r="C16" s="15" t="s">
        <v>2</v>
      </c>
      <c r="D16" s="128">
        <v>4.7300000000000004</v>
      </c>
      <c r="E16" s="78" t="s">
        <v>444</v>
      </c>
    </row>
    <row r="17" spans="2:5" ht="15" customHeight="1" x14ac:dyDescent="0.2">
      <c r="B17" s="14" t="s">
        <v>154</v>
      </c>
      <c r="C17" s="15" t="s">
        <v>2</v>
      </c>
      <c r="D17" s="128">
        <v>5.33</v>
      </c>
      <c r="E17" s="78" t="s">
        <v>444</v>
      </c>
    </row>
    <row r="18" spans="2:5" ht="15" customHeight="1" x14ac:dyDescent="0.2">
      <c r="B18" s="14" t="s">
        <v>155</v>
      </c>
      <c r="C18" s="15" t="s">
        <v>2</v>
      </c>
      <c r="D18" s="128">
        <v>7</v>
      </c>
      <c r="E18" s="78" t="s">
        <v>444</v>
      </c>
    </row>
    <row r="19" spans="2:5" ht="15" customHeight="1" x14ac:dyDescent="0.2">
      <c r="B19" s="14" t="s">
        <v>156</v>
      </c>
      <c r="C19" s="15" t="s">
        <v>2</v>
      </c>
      <c r="D19" s="128">
        <v>0.96</v>
      </c>
      <c r="E19" s="78" t="s">
        <v>444</v>
      </c>
    </row>
    <row r="20" spans="2:5" ht="15" customHeight="1" x14ac:dyDescent="0.2">
      <c r="B20" s="14" t="s">
        <v>157</v>
      </c>
      <c r="C20" s="15" t="s">
        <v>2</v>
      </c>
      <c r="D20" s="128">
        <v>0.96</v>
      </c>
      <c r="E20" s="78" t="s">
        <v>444</v>
      </c>
    </row>
    <row r="21" spans="2:5" ht="15" customHeight="1" x14ac:dyDescent="0.2">
      <c r="B21" s="14" t="s">
        <v>158</v>
      </c>
      <c r="C21" s="15" t="s">
        <v>15</v>
      </c>
      <c r="D21" s="128">
        <v>50.01</v>
      </c>
      <c r="E21" s="78" t="s">
        <v>444</v>
      </c>
    </row>
    <row r="22" spans="2:5" ht="15" customHeight="1" x14ac:dyDescent="0.2">
      <c r="B22" s="14" t="s">
        <v>159</v>
      </c>
      <c r="C22" s="15" t="s">
        <v>102</v>
      </c>
      <c r="D22" s="128">
        <v>59.73</v>
      </c>
      <c r="E22" s="78" t="s">
        <v>444</v>
      </c>
    </row>
    <row r="23" spans="2:5" ht="15" customHeight="1" x14ac:dyDescent="0.2">
      <c r="B23" s="14" t="s">
        <v>160</v>
      </c>
      <c r="C23" s="15" t="s">
        <v>82</v>
      </c>
      <c r="D23" s="128">
        <v>1.85</v>
      </c>
      <c r="E23" s="78" t="s">
        <v>444</v>
      </c>
    </row>
    <row r="24" spans="2:5" ht="15" customHeight="1" x14ac:dyDescent="0.2">
      <c r="B24" s="14" t="s">
        <v>161</v>
      </c>
      <c r="C24" s="15" t="s">
        <v>82</v>
      </c>
      <c r="D24" s="128">
        <v>1.43</v>
      </c>
      <c r="E24" s="78" t="s">
        <v>444</v>
      </c>
    </row>
    <row r="25" spans="2:5" ht="15" customHeight="1" x14ac:dyDescent="0.2">
      <c r="B25" s="14" t="s">
        <v>162</v>
      </c>
      <c r="C25" s="15" t="s">
        <v>82</v>
      </c>
      <c r="D25" s="128">
        <v>2.73</v>
      </c>
      <c r="E25" s="78" t="s">
        <v>444</v>
      </c>
    </row>
    <row r="26" spans="2:5" ht="15" customHeight="1" x14ac:dyDescent="0.2">
      <c r="B26" s="14" t="s">
        <v>163</v>
      </c>
      <c r="C26" s="15" t="s">
        <v>82</v>
      </c>
      <c r="D26" s="128">
        <v>12.12</v>
      </c>
      <c r="E26" s="78" t="s">
        <v>444</v>
      </c>
    </row>
    <row r="27" spans="2:5" ht="15" customHeight="1" x14ac:dyDescent="0.2">
      <c r="B27" s="14" t="s">
        <v>164</v>
      </c>
      <c r="C27" s="15" t="s">
        <v>82</v>
      </c>
      <c r="D27" s="128">
        <v>18.010000000000002</v>
      </c>
      <c r="E27" s="78" t="s">
        <v>444</v>
      </c>
    </row>
    <row r="28" spans="2:5" ht="15" customHeight="1" x14ac:dyDescent="0.2">
      <c r="B28" s="14" t="s">
        <v>165</v>
      </c>
      <c r="C28" s="15" t="s">
        <v>82</v>
      </c>
      <c r="D28" s="128">
        <v>17.02</v>
      </c>
      <c r="E28" s="78" t="s">
        <v>444</v>
      </c>
    </row>
    <row r="29" spans="2:5" ht="15" customHeight="1" x14ac:dyDescent="0.2">
      <c r="B29" s="14" t="s">
        <v>166</v>
      </c>
      <c r="C29" s="15" t="s">
        <v>82</v>
      </c>
      <c r="D29" s="128">
        <v>18.75</v>
      </c>
      <c r="E29" s="78" t="s">
        <v>444</v>
      </c>
    </row>
    <row r="30" spans="2:5" ht="15" customHeight="1" x14ac:dyDescent="0.2">
      <c r="B30" s="14" t="s">
        <v>167</v>
      </c>
      <c r="C30" s="15" t="s">
        <v>82</v>
      </c>
      <c r="D30" s="128">
        <v>16.59</v>
      </c>
      <c r="E30" s="78" t="s">
        <v>444</v>
      </c>
    </row>
    <row r="31" spans="2:5" ht="15" customHeight="1" x14ac:dyDescent="0.2">
      <c r="B31" s="14" t="s">
        <v>168</v>
      </c>
      <c r="C31" s="15" t="s">
        <v>140</v>
      </c>
      <c r="D31" s="128">
        <v>16.829999999999998</v>
      </c>
      <c r="E31" s="78" t="s">
        <v>444</v>
      </c>
    </row>
    <row r="32" spans="2:5" ht="15" customHeight="1" x14ac:dyDescent="0.2">
      <c r="B32" s="14" t="s">
        <v>169</v>
      </c>
      <c r="C32" s="15" t="s">
        <v>82</v>
      </c>
      <c r="D32" s="128">
        <v>17.12</v>
      </c>
      <c r="E32" s="78" t="s">
        <v>444</v>
      </c>
    </row>
    <row r="33" spans="2:5" ht="15" customHeight="1" x14ac:dyDescent="0.2">
      <c r="B33" s="14" t="s">
        <v>170</v>
      </c>
      <c r="C33" s="15" t="s">
        <v>82</v>
      </c>
      <c r="D33" s="128">
        <v>16.600000000000001</v>
      </c>
      <c r="E33" s="78"/>
    </row>
    <row r="34" spans="2:5" ht="15" customHeight="1" x14ac:dyDescent="0.2">
      <c r="B34" s="14" t="s">
        <v>171</v>
      </c>
      <c r="C34" s="15" t="s">
        <v>15</v>
      </c>
      <c r="D34" s="128">
        <v>34.4</v>
      </c>
      <c r="E34" s="78" t="s">
        <v>444</v>
      </c>
    </row>
    <row r="35" spans="2:5" ht="15" customHeight="1" x14ac:dyDescent="0.2">
      <c r="B35" s="14" t="s">
        <v>172</v>
      </c>
      <c r="C35" s="15" t="s">
        <v>112</v>
      </c>
      <c r="D35" s="128">
        <v>46.6</v>
      </c>
      <c r="E35" s="78" t="s">
        <v>444</v>
      </c>
    </row>
    <row r="36" spans="2:5" ht="15" customHeight="1" x14ac:dyDescent="0.2">
      <c r="B36" s="14" t="s">
        <v>173</v>
      </c>
      <c r="C36" s="15" t="s">
        <v>114</v>
      </c>
      <c r="D36" s="128">
        <v>8.56</v>
      </c>
      <c r="E36" s="78"/>
    </row>
    <row r="37" spans="2:5" ht="15" customHeight="1" x14ac:dyDescent="0.2">
      <c r="B37" s="14" t="s">
        <v>174</v>
      </c>
      <c r="C37" s="15" t="s">
        <v>114</v>
      </c>
      <c r="D37" s="128">
        <v>2.33</v>
      </c>
      <c r="E37" s="78"/>
    </row>
    <row r="38" spans="2:5" ht="15" customHeight="1" x14ac:dyDescent="0.2">
      <c r="B38" s="14" t="s">
        <v>175</v>
      </c>
      <c r="C38" s="15" t="s">
        <v>114</v>
      </c>
      <c r="D38" s="128">
        <v>2.33</v>
      </c>
      <c r="E38" s="78"/>
    </row>
    <row r="39" spans="2:5" ht="15" customHeight="1" x14ac:dyDescent="0.2">
      <c r="B39" s="14" t="s">
        <v>176</v>
      </c>
      <c r="C39" s="15" t="s">
        <v>118</v>
      </c>
      <c r="D39" s="128">
        <v>5.32</v>
      </c>
      <c r="E39" s="78" t="s">
        <v>444</v>
      </c>
    </row>
    <row r="40" spans="2:5" ht="15" customHeight="1" x14ac:dyDescent="0.2">
      <c r="B40" s="14" t="s">
        <v>177</v>
      </c>
      <c r="C40" s="15" t="s">
        <v>118</v>
      </c>
      <c r="D40" s="128">
        <v>7.49</v>
      </c>
      <c r="E40" s="78" t="s">
        <v>444</v>
      </c>
    </row>
    <row r="41" spans="2:5" ht="15" customHeight="1" x14ac:dyDescent="0.2">
      <c r="B41" s="14" t="s">
        <v>178</v>
      </c>
      <c r="C41" s="15" t="s">
        <v>118</v>
      </c>
      <c r="D41" s="128">
        <v>0.96</v>
      </c>
      <c r="E41" s="78" t="s">
        <v>444</v>
      </c>
    </row>
    <row r="42" spans="2:5" ht="15" customHeight="1" x14ac:dyDescent="0.2">
      <c r="B42" s="14" t="s">
        <v>179</v>
      </c>
      <c r="C42" s="15" t="s">
        <v>118</v>
      </c>
      <c r="D42" s="128">
        <v>5.48</v>
      </c>
      <c r="E42" s="78" t="s">
        <v>444</v>
      </c>
    </row>
    <row r="43" spans="2:5" ht="15" customHeight="1" x14ac:dyDescent="0.2">
      <c r="B43" s="14" t="s">
        <v>180</v>
      </c>
      <c r="C43" s="15" t="s">
        <v>118</v>
      </c>
      <c r="D43" s="128">
        <v>5.3</v>
      </c>
      <c r="E43" s="78" t="s">
        <v>444</v>
      </c>
    </row>
    <row r="44" spans="2:5" ht="15" customHeight="1" x14ac:dyDescent="0.2">
      <c r="B44" s="14" t="s">
        <v>181</v>
      </c>
      <c r="C44" s="15" t="s">
        <v>118</v>
      </c>
      <c r="D44" s="128">
        <v>7.64</v>
      </c>
      <c r="E44" s="78" t="s">
        <v>444</v>
      </c>
    </row>
    <row r="45" spans="2:5" ht="15" customHeight="1" x14ac:dyDescent="0.2">
      <c r="B45" s="14" t="s">
        <v>182</v>
      </c>
      <c r="C45" s="15" t="s">
        <v>118</v>
      </c>
      <c r="D45" s="128">
        <v>0.96</v>
      </c>
      <c r="E45" s="78" t="s">
        <v>444</v>
      </c>
    </row>
    <row r="46" spans="2:5" ht="15" customHeight="1" x14ac:dyDescent="0.2">
      <c r="B46" s="14" t="s">
        <v>183</v>
      </c>
      <c r="C46" s="15" t="s">
        <v>82</v>
      </c>
      <c r="D46" s="128">
        <v>16.88</v>
      </c>
      <c r="E46" s="78" t="s">
        <v>444</v>
      </c>
    </row>
    <row r="47" spans="2:5" ht="15" customHeight="1" x14ac:dyDescent="0.2">
      <c r="B47" s="14" t="s">
        <v>184</v>
      </c>
      <c r="C47" s="15" t="s">
        <v>82</v>
      </c>
      <c r="D47" s="128">
        <v>16.68</v>
      </c>
      <c r="E47" s="78" t="s">
        <v>444</v>
      </c>
    </row>
    <row r="48" spans="2:5" ht="15" customHeight="1" x14ac:dyDescent="0.2">
      <c r="B48" s="14" t="s">
        <v>185</v>
      </c>
      <c r="C48" s="15" t="s">
        <v>82</v>
      </c>
      <c r="D48" s="128">
        <v>17.760000000000002</v>
      </c>
      <c r="E48" s="78" t="s">
        <v>444</v>
      </c>
    </row>
    <row r="49" spans="2:6" ht="15" customHeight="1" x14ac:dyDescent="0.2">
      <c r="B49" s="14" t="s">
        <v>186</v>
      </c>
      <c r="C49" s="15" t="s">
        <v>82</v>
      </c>
      <c r="D49" s="128">
        <v>7.61</v>
      </c>
      <c r="E49" s="78" t="s">
        <v>444</v>
      </c>
    </row>
    <row r="50" spans="2:6" ht="15" customHeight="1" x14ac:dyDescent="0.2">
      <c r="B50" s="14" t="s">
        <v>187</v>
      </c>
      <c r="C50" s="15" t="s">
        <v>140</v>
      </c>
      <c r="D50" s="128">
        <v>17.57</v>
      </c>
      <c r="E50" s="78" t="s">
        <v>444</v>
      </c>
    </row>
    <row r="51" spans="2:6" ht="15" customHeight="1" x14ac:dyDescent="0.2">
      <c r="B51" s="14" t="s">
        <v>188</v>
      </c>
      <c r="C51" s="15" t="s">
        <v>82</v>
      </c>
      <c r="D51" s="128">
        <v>19.27</v>
      </c>
      <c r="E51" s="78" t="s">
        <v>444</v>
      </c>
    </row>
    <row r="52" spans="2:6" ht="15" customHeight="1" x14ac:dyDescent="0.2">
      <c r="B52" s="14" t="s">
        <v>189</v>
      </c>
      <c r="C52" s="15" t="s">
        <v>82</v>
      </c>
      <c r="D52" s="128">
        <v>2.2599999999999998</v>
      </c>
      <c r="E52" s="78" t="s">
        <v>444</v>
      </c>
    </row>
    <row r="53" spans="2:6" ht="15" customHeight="1" x14ac:dyDescent="0.2">
      <c r="B53" s="14" t="s">
        <v>190</v>
      </c>
      <c r="C53" s="15" t="s">
        <v>82</v>
      </c>
      <c r="D53" s="128">
        <v>1.71</v>
      </c>
      <c r="E53" s="78" t="s">
        <v>444</v>
      </c>
    </row>
    <row r="54" spans="2:6" ht="15" customHeight="1" x14ac:dyDescent="0.2">
      <c r="B54" s="40" t="s">
        <v>416</v>
      </c>
      <c r="C54" s="15" t="s">
        <v>82</v>
      </c>
      <c r="D54" s="128">
        <v>2.68</v>
      </c>
      <c r="E54" s="78" t="s">
        <v>444</v>
      </c>
    </row>
    <row r="55" spans="2:6" ht="15" customHeight="1" x14ac:dyDescent="0.2">
      <c r="B55" s="14" t="s">
        <v>191</v>
      </c>
      <c r="C55" s="15" t="s">
        <v>82</v>
      </c>
      <c r="D55" s="128">
        <v>26.56</v>
      </c>
      <c r="E55" s="78" t="s">
        <v>444</v>
      </c>
    </row>
    <row r="56" spans="2:6" ht="15" customHeight="1" x14ac:dyDescent="0.2">
      <c r="B56" s="14" t="s">
        <v>192</v>
      </c>
      <c r="C56" s="15" t="s">
        <v>102</v>
      </c>
      <c r="D56" s="128">
        <v>24.35</v>
      </c>
      <c r="E56" s="78" t="s">
        <v>444</v>
      </c>
    </row>
    <row r="57" spans="2:6" ht="15" customHeight="1" x14ac:dyDescent="0.2">
      <c r="B57" s="14" t="s">
        <v>193</v>
      </c>
      <c r="C57" s="15" t="s">
        <v>102</v>
      </c>
      <c r="D57" s="128">
        <v>7.5</v>
      </c>
      <c r="E57" s="78" t="s">
        <v>444</v>
      </c>
    </row>
    <row r="58" spans="2:6" ht="15" customHeight="1" x14ac:dyDescent="0.2">
      <c r="B58" s="14" t="s">
        <v>194</v>
      </c>
      <c r="C58" s="15" t="s">
        <v>102</v>
      </c>
      <c r="D58" s="128">
        <v>17.25</v>
      </c>
      <c r="E58" s="78" t="s">
        <v>444</v>
      </c>
      <c r="F58" s="47"/>
    </row>
    <row r="59" spans="2:6" ht="15" customHeight="1" x14ac:dyDescent="0.2">
      <c r="B59" s="14" t="s">
        <v>195</v>
      </c>
      <c r="C59" s="15" t="s">
        <v>206</v>
      </c>
      <c r="D59" s="128">
        <v>4.4000000000000004</v>
      </c>
      <c r="E59" s="78"/>
    </row>
    <row r="60" spans="2:6" ht="15" customHeight="1" x14ac:dyDescent="0.2">
      <c r="B60" s="14" t="s">
        <v>196</v>
      </c>
      <c r="C60" s="15" t="s">
        <v>82</v>
      </c>
      <c r="D60" s="128">
        <v>18.440000000000001</v>
      </c>
      <c r="E60" s="78" t="s">
        <v>444</v>
      </c>
    </row>
    <row r="61" spans="2:6" ht="15" customHeight="1" x14ac:dyDescent="0.2">
      <c r="B61" s="14" t="s">
        <v>197</v>
      </c>
      <c r="C61" s="15" t="s">
        <v>140</v>
      </c>
      <c r="D61" s="128">
        <v>16.440000000000001</v>
      </c>
      <c r="E61" s="78" t="s">
        <v>444</v>
      </c>
    </row>
    <row r="62" spans="2:6" ht="15" customHeight="1" x14ac:dyDescent="0.2">
      <c r="B62" s="14" t="s">
        <v>198</v>
      </c>
      <c r="C62" s="15" t="s">
        <v>140</v>
      </c>
      <c r="D62" s="128">
        <v>18.38</v>
      </c>
      <c r="E62" s="78" t="s">
        <v>444</v>
      </c>
    </row>
    <row r="63" spans="2:6" ht="15" customHeight="1" x14ac:dyDescent="0.2">
      <c r="B63" s="14" t="s">
        <v>199</v>
      </c>
      <c r="C63" s="15" t="s">
        <v>82</v>
      </c>
      <c r="D63" s="128">
        <v>19.82</v>
      </c>
      <c r="E63" s="78" t="s">
        <v>444</v>
      </c>
    </row>
    <row r="64" spans="2:6" ht="15" customHeight="1" x14ac:dyDescent="0.2">
      <c r="B64" s="14" t="s">
        <v>200</v>
      </c>
      <c r="C64" s="15" t="s">
        <v>82</v>
      </c>
      <c r="D64" s="128">
        <v>3</v>
      </c>
      <c r="E64" s="78" t="s">
        <v>444</v>
      </c>
    </row>
    <row r="65" spans="2:5" ht="15" customHeight="1" x14ac:dyDescent="0.2">
      <c r="B65" s="14" t="s">
        <v>201</v>
      </c>
      <c r="C65" s="15" t="s">
        <v>82</v>
      </c>
      <c r="D65" s="128">
        <v>1.7</v>
      </c>
      <c r="E65" s="78" t="s">
        <v>444</v>
      </c>
    </row>
    <row r="66" spans="2:5" ht="15" customHeight="1" x14ac:dyDescent="0.2">
      <c r="B66" s="14" t="s">
        <v>202</v>
      </c>
      <c r="C66" s="15" t="s">
        <v>82</v>
      </c>
      <c r="D66" s="128">
        <v>2.34</v>
      </c>
      <c r="E66" s="78" t="s">
        <v>444</v>
      </c>
    </row>
    <row r="67" spans="2:5" ht="15" customHeight="1" thickBot="1" x14ac:dyDescent="0.25">
      <c r="B67" s="50" t="s">
        <v>203</v>
      </c>
      <c r="C67" s="51" t="s">
        <v>82</v>
      </c>
      <c r="D67" s="129">
        <v>26.44</v>
      </c>
      <c r="E67" s="79" t="s">
        <v>444</v>
      </c>
    </row>
    <row r="68" spans="2:5" ht="13.5" thickBot="1" x14ac:dyDescent="0.25">
      <c r="B68" s="52"/>
      <c r="C68" s="53"/>
      <c r="D68" s="130">
        <f>SUM(D4:D67)</f>
        <v>839.35000000000036</v>
      </c>
      <c r="E68" s="131">
        <f>SUMIF(E4:E67,"Ano",D4:D67)</f>
        <v>735.08000000000015</v>
      </c>
    </row>
  </sheetData>
  <mergeCells count="1">
    <mergeCell ref="B2:E2"/>
  </mergeCells>
  <pageMargins left="0.7" right="0.7" top="0.78740157499999996" bottom="0.78740157499999996" header="0.3" footer="0.3"/>
  <pageSetup paperSize="9" orientation="portrait" horizontalDpi="4294967295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54D09B-17A2-43E8-BDC1-10F75C4167AA}">
  <dimension ref="B1:F49"/>
  <sheetViews>
    <sheetView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C4" sqref="C4"/>
    </sheetView>
  </sheetViews>
  <sheetFormatPr defaultRowHeight="12.75" x14ac:dyDescent="0.2"/>
  <cols>
    <col min="1" max="1" width="5.83203125" customWidth="1"/>
    <col min="3" max="3" width="19.83203125" customWidth="1"/>
  </cols>
  <sheetData>
    <row r="1" spans="2:6" ht="13.5" thickBot="1" x14ac:dyDescent="0.25"/>
    <row r="2" spans="2:6" ht="13.15" customHeight="1" x14ac:dyDescent="0.2">
      <c r="B2" s="162" t="s">
        <v>13</v>
      </c>
      <c r="C2" s="163"/>
      <c r="D2" s="163"/>
      <c r="E2" s="164"/>
    </row>
    <row r="3" spans="2:6" ht="23.25" thickBot="1" x14ac:dyDescent="0.25">
      <c r="B3" s="16" t="s">
        <v>470</v>
      </c>
      <c r="C3" s="22" t="s">
        <v>204</v>
      </c>
      <c r="D3" s="22" t="s">
        <v>205</v>
      </c>
      <c r="E3" s="116" t="s">
        <v>443</v>
      </c>
      <c r="F3" s="152" t="s">
        <v>476</v>
      </c>
    </row>
    <row r="4" spans="2:6" ht="15" customHeight="1" x14ac:dyDescent="0.2">
      <c r="B4" s="2" t="s">
        <v>207</v>
      </c>
      <c r="C4" s="3" t="s">
        <v>82</v>
      </c>
      <c r="D4" s="86">
        <v>24.75</v>
      </c>
      <c r="E4" s="76" t="s">
        <v>444</v>
      </c>
      <c r="F4" s="9" t="s">
        <v>477</v>
      </c>
    </row>
    <row r="5" spans="2:6" ht="15" customHeight="1" x14ac:dyDescent="0.2">
      <c r="B5" s="4" t="s">
        <v>208</v>
      </c>
      <c r="C5" s="5" t="s">
        <v>82</v>
      </c>
      <c r="D5" s="84">
        <v>30.81</v>
      </c>
      <c r="E5" s="77" t="s">
        <v>444</v>
      </c>
    </row>
    <row r="6" spans="2:6" ht="15" customHeight="1" x14ac:dyDescent="0.2">
      <c r="B6" s="4" t="s">
        <v>209</v>
      </c>
      <c r="C6" s="5" t="s">
        <v>82</v>
      </c>
      <c r="D6" s="84">
        <v>12.72</v>
      </c>
      <c r="E6" s="77" t="s">
        <v>444</v>
      </c>
    </row>
    <row r="7" spans="2:6" ht="15" customHeight="1" x14ac:dyDescent="0.2">
      <c r="B7" s="4" t="s">
        <v>210</v>
      </c>
      <c r="C7" s="5" t="s">
        <v>82</v>
      </c>
      <c r="D7" s="84">
        <v>27.42</v>
      </c>
      <c r="E7" s="77" t="s">
        <v>444</v>
      </c>
    </row>
    <row r="8" spans="2:6" ht="15" customHeight="1" x14ac:dyDescent="0.2">
      <c r="B8" s="4" t="s">
        <v>211</v>
      </c>
      <c r="C8" s="5" t="s">
        <v>82</v>
      </c>
      <c r="D8" s="84">
        <v>25.78</v>
      </c>
      <c r="E8" s="77" t="s">
        <v>444</v>
      </c>
      <c r="F8" s="47"/>
    </row>
    <row r="9" spans="2:6" ht="15" customHeight="1" x14ac:dyDescent="0.2">
      <c r="B9" s="4" t="s">
        <v>212</v>
      </c>
      <c r="C9" s="5" t="s">
        <v>82</v>
      </c>
      <c r="D9" s="84">
        <v>16.72</v>
      </c>
      <c r="E9" s="77" t="s">
        <v>444</v>
      </c>
      <c r="F9" s="47"/>
    </row>
    <row r="10" spans="2:6" ht="15" customHeight="1" x14ac:dyDescent="0.2">
      <c r="B10" s="4" t="s">
        <v>213</v>
      </c>
      <c r="C10" s="5" t="s">
        <v>2</v>
      </c>
      <c r="D10" s="84">
        <v>8.44</v>
      </c>
      <c r="E10" s="77" t="s">
        <v>444</v>
      </c>
    </row>
    <row r="11" spans="2:6" ht="15" customHeight="1" x14ac:dyDescent="0.2">
      <c r="B11" s="4" t="s">
        <v>214</v>
      </c>
      <c r="C11" s="5" t="s">
        <v>2</v>
      </c>
      <c r="D11" s="84">
        <v>0.96</v>
      </c>
      <c r="E11" s="77" t="s">
        <v>444</v>
      </c>
    </row>
    <row r="12" spans="2:6" ht="15" customHeight="1" x14ac:dyDescent="0.2">
      <c r="B12" s="4" t="s">
        <v>215</v>
      </c>
      <c r="C12" s="5" t="s">
        <v>2</v>
      </c>
      <c r="D12" s="84">
        <v>5.28</v>
      </c>
      <c r="E12" s="77" t="s">
        <v>444</v>
      </c>
    </row>
    <row r="13" spans="2:6" ht="15" customHeight="1" x14ac:dyDescent="0.2">
      <c r="B13" s="4" t="s">
        <v>216</v>
      </c>
      <c r="C13" s="5" t="s">
        <v>2</v>
      </c>
      <c r="D13" s="84">
        <v>4.7300000000000004</v>
      </c>
      <c r="E13" s="77" t="s">
        <v>444</v>
      </c>
    </row>
    <row r="14" spans="2:6" ht="15" customHeight="1" x14ac:dyDescent="0.2">
      <c r="B14" s="4" t="s">
        <v>217</v>
      </c>
      <c r="C14" s="5" t="s">
        <v>2</v>
      </c>
      <c r="D14" s="84">
        <v>5.33</v>
      </c>
      <c r="E14" s="77" t="s">
        <v>444</v>
      </c>
    </row>
    <row r="15" spans="2:6" ht="15" customHeight="1" x14ac:dyDescent="0.2">
      <c r="B15" s="4" t="s">
        <v>218</v>
      </c>
      <c r="C15" s="5" t="s">
        <v>2</v>
      </c>
      <c r="D15" s="84">
        <v>7</v>
      </c>
      <c r="E15" s="77" t="s">
        <v>444</v>
      </c>
    </row>
    <row r="16" spans="2:6" ht="15" customHeight="1" x14ac:dyDescent="0.2">
      <c r="B16" s="4" t="s">
        <v>219</v>
      </c>
      <c r="C16" s="5" t="s">
        <v>2</v>
      </c>
      <c r="D16" s="84">
        <v>0.96</v>
      </c>
      <c r="E16" s="77" t="s">
        <v>444</v>
      </c>
    </row>
    <row r="17" spans="2:6" ht="15" customHeight="1" x14ac:dyDescent="0.2">
      <c r="B17" s="4" t="s">
        <v>220</v>
      </c>
      <c r="C17" s="5" t="s">
        <v>2</v>
      </c>
      <c r="D17" s="84">
        <v>0.96</v>
      </c>
      <c r="E17" s="77" t="s">
        <v>444</v>
      </c>
    </row>
    <row r="18" spans="2:6" ht="15" customHeight="1" x14ac:dyDescent="0.2">
      <c r="B18" s="4" t="s">
        <v>221</v>
      </c>
      <c r="C18" s="5" t="s">
        <v>82</v>
      </c>
      <c r="D18" s="84">
        <v>49.56</v>
      </c>
      <c r="E18" s="77" t="s">
        <v>444</v>
      </c>
    </row>
    <row r="19" spans="2:6" ht="15" customHeight="1" x14ac:dyDescent="0.2">
      <c r="B19" s="4" t="s">
        <v>222</v>
      </c>
      <c r="C19" s="5" t="s">
        <v>102</v>
      </c>
      <c r="D19" s="84">
        <v>59.52</v>
      </c>
      <c r="E19" s="77" t="s">
        <v>444</v>
      </c>
    </row>
    <row r="20" spans="2:6" ht="15" customHeight="1" x14ac:dyDescent="0.2">
      <c r="B20" s="4" t="s">
        <v>223</v>
      </c>
      <c r="C20" s="5" t="s">
        <v>82</v>
      </c>
      <c r="D20" s="84">
        <v>36.85</v>
      </c>
      <c r="E20" s="77"/>
    </row>
    <row r="21" spans="2:6" ht="15" customHeight="1" x14ac:dyDescent="0.2">
      <c r="B21" s="4" t="s">
        <v>224</v>
      </c>
      <c r="C21" s="5" t="s">
        <v>82</v>
      </c>
      <c r="D21" s="84">
        <v>26.1</v>
      </c>
      <c r="E21" s="77" t="s">
        <v>444</v>
      </c>
      <c r="F21" s="47"/>
    </row>
    <row r="22" spans="2:6" ht="15" customHeight="1" x14ac:dyDescent="0.2">
      <c r="B22" s="4" t="s">
        <v>225</v>
      </c>
      <c r="C22" s="5" t="s">
        <v>82</v>
      </c>
      <c r="D22" s="84">
        <v>27.69</v>
      </c>
      <c r="E22" s="77" t="s">
        <v>444</v>
      </c>
      <c r="F22" s="47"/>
    </row>
    <row r="23" spans="2:6" ht="15" customHeight="1" x14ac:dyDescent="0.2">
      <c r="B23" s="4" t="s">
        <v>226</v>
      </c>
      <c r="C23" s="5" t="s">
        <v>82</v>
      </c>
      <c r="D23" s="84">
        <v>27.08</v>
      </c>
      <c r="E23" s="77" t="s">
        <v>444</v>
      </c>
      <c r="F23" s="47"/>
    </row>
    <row r="24" spans="2:6" ht="15" customHeight="1" x14ac:dyDescent="0.2">
      <c r="B24" s="4" t="s">
        <v>227</v>
      </c>
      <c r="C24" s="5" t="s">
        <v>82</v>
      </c>
      <c r="D24" s="84">
        <v>24.85</v>
      </c>
      <c r="E24" s="77" t="s">
        <v>444</v>
      </c>
      <c r="F24" s="47"/>
    </row>
    <row r="25" spans="2:6" ht="15" customHeight="1" x14ac:dyDescent="0.2">
      <c r="B25" s="4" t="s">
        <v>228</v>
      </c>
      <c r="C25" s="5" t="s">
        <v>15</v>
      </c>
      <c r="D25" s="84">
        <v>34.4</v>
      </c>
      <c r="E25" s="77" t="s">
        <v>444</v>
      </c>
    </row>
    <row r="26" spans="2:6" ht="15" customHeight="1" x14ac:dyDescent="0.2">
      <c r="B26" s="4" t="s">
        <v>229</v>
      </c>
      <c r="C26" s="5" t="s">
        <v>112</v>
      </c>
      <c r="D26" s="84">
        <v>46.6</v>
      </c>
      <c r="E26" s="77" t="s">
        <v>444</v>
      </c>
    </row>
    <row r="27" spans="2:6" ht="15" customHeight="1" x14ac:dyDescent="0.2">
      <c r="B27" s="4" t="s">
        <v>230</v>
      </c>
      <c r="C27" s="5" t="s">
        <v>114</v>
      </c>
      <c r="D27" s="84">
        <v>8.56</v>
      </c>
      <c r="E27" s="77"/>
    </row>
    <row r="28" spans="2:6" ht="15" customHeight="1" x14ac:dyDescent="0.2">
      <c r="B28" s="4" t="s">
        <v>231</v>
      </c>
      <c r="C28" s="5" t="s">
        <v>114</v>
      </c>
      <c r="D28" s="84">
        <v>2.33</v>
      </c>
      <c r="E28" s="77"/>
    </row>
    <row r="29" spans="2:6" ht="15" customHeight="1" x14ac:dyDescent="0.2">
      <c r="B29" s="4" t="s">
        <v>232</v>
      </c>
      <c r="C29" s="5" t="s">
        <v>114</v>
      </c>
      <c r="D29" s="84">
        <v>2.33</v>
      </c>
      <c r="E29" s="77"/>
    </row>
    <row r="30" spans="2:6" ht="15" customHeight="1" x14ac:dyDescent="0.2">
      <c r="B30" s="4" t="s">
        <v>233</v>
      </c>
      <c r="C30" s="5" t="s">
        <v>118</v>
      </c>
      <c r="D30" s="84">
        <v>5.31</v>
      </c>
      <c r="E30" s="77" t="s">
        <v>444</v>
      </c>
    </row>
    <row r="31" spans="2:6" ht="15" customHeight="1" x14ac:dyDescent="0.2">
      <c r="B31" s="4" t="s">
        <v>234</v>
      </c>
      <c r="C31" s="5" t="s">
        <v>118</v>
      </c>
      <c r="D31" s="84">
        <v>7.55</v>
      </c>
      <c r="E31" s="77" t="s">
        <v>444</v>
      </c>
    </row>
    <row r="32" spans="2:6" ht="15" customHeight="1" x14ac:dyDescent="0.2">
      <c r="B32" s="4" t="s">
        <v>235</v>
      </c>
      <c r="C32" s="5" t="s">
        <v>118</v>
      </c>
      <c r="D32" s="84">
        <v>5.48</v>
      </c>
      <c r="E32" s="77" t="s">
        <v>444</v>
      </c>
    </row>
    <row r="33" spans="2:6" ht="15" customHeight="1" x14ac:dyDescent="0.2">
      <c r="B33" s="4" t="s">
        <v>236</v>
      </c>
      <c r="C33" s="5" t="s">
        <v>118</v>
      </c>
      <c r="D33" s="84">
        <v>5.3</v>
      </c>
      <c r="E33" s="77" t="s">
        <v>444</v>
      </c>
    </row>
    <row r="34" spans="2:6" ht="15" customHeight="1" x14ac:dyDescent="0.2">
      <c r="B34" s="4" t="s">
        <v>237</v>
      </c>
      <c r="C34" s="5" t="s">
        <v>118</v>
      </c>
      <c r="D34" s="84">
        <v>7.71</v>
      </c>
      <c r="E34" s="77" t="s">
        <v>444</v>
      </c>
    </row>
    <row r="35" spans="2:6" ht="15" customHeight="1" x14ac:dyDescent="0.2">
      <c r="B35" s="4" t="s">
        <v>238</v>
      </c>
      <c r="C35" s="5" t="s">
        <v>118</v>
      </c>
      <c r="D35" s="84">
        <v>0.96</v>
      </c>
      <c r="E35" s="77" t="s">
        <v>444</v>
      </c>
    </row>
    <row r="36" spans="2:6" ht="15" customHeight="1" x14ac:dyDescent="0.2">
      <c r="B36" s="4" t="s">
        <v>239</v>
      </c>
      <c r="C36" s="5" t="s">
        <v>118</v>
      </c>
      <c r="D36" s="84">
        <v>0.96</v>
      </c>
      <c r="E36" s="77" t="s">
        <v>444</v>
      </c>
    </row>
    <row r="37" spans="2:6" ht="15" customHeight="1" x14ac:dyDescent="0.2">
      <c r="B37" s="4" t="s">
        <v>240</v>
      </c>
      <c r="C37" s="5" t="s">
        <v>82</v>
      </c>
      <c r="D37" s="84">
        <v>16.829999999999998</v>
      </c>
      <c r="E37" s="77" t="s">
        <v>444</v>
      </c>
    </row>
    <row r="38" spans="2:6" ht="15" customHeight="1" x14ac:dyDescent="0.2">
      <c r="B38" s="4" t="s">
        <v>241</v>
      </c>
      <c r="C38" s="5" t="s">
        <v>82</v>
      </c>
      <c r="D38" s="84">
        <v>17.149999999999999</v>
      </c>
      <c r="E38" s="77"/>
    </row>
    <row r="39" spans="2:6" ht="15" customHeight="1" x14ac:dyDescent="0.2">
      <c r="B39" s="4" t="s">
        <v>242</v>
      </c>
      <c r="C39" s="5" t="s">
        <v>82</v>
      </c>
      <c r="D39" s="84">
        <v>18.239999999999998</v>
      </c>
      <c r="E39" s="77"/>
      <c r="F39" s="47"/>
    </row>
    <row r="40" spans="2:6" ht="15" customHeight="1" x14ac:dyDescent="0.2">
      <c r="B40" s="4" t="s">
        <v>243</v>
      </c>
      <c r="C40" s="5" t="s">
        <v>82</v>
      </c>
      <c r="D40" s="84">
        <v>35.450000000000003</v>
      </c>
      <c r="E40" s="77"/>
      <c r="F40" s="47"/>
    </row>
    <row r="41" spans="2:6" ht="15" customHeight="1" x14ac:dyDescent="0.2">
      <c r="B41" s="4" t="s">
        <v>244</v>
      </c>
      <c r="C41" s="5" t="s">
        <v>82</v>
      </c>
      <c r="D41" s="84">
        <v>19.2</v>
      </c>
      <c r="E41" s="77"/>
      <c r="F41" s="47"/>
    </row>
    <row r="42" spans="2:6" ht="15" customHeight="1" x14ac:dyDescent="0.2">
      <c r="B42" s="4" t="s">
        <v>245</v>
      </c>
      <c r="C42" s="5" t="s">
        <v>82</v>
      </c>
      <c r="D42" s="84">
        <v>35.46</v>
      </c>
      <c r="E42" s="77" t="s">
        <v>444</v>
      </c>
      <c r="F42" s="47"/>
    </row>
    <row r="43" spans="2:6" ht="15" customHeight="1" x14ac:dyDescent="0.2">
      <c r="B43" s="4" t="s">
        <v>246</v>
      </c>
      <c r="C43" s="5" t="s">
        <v>102</v>
      </c>
      <c r="D43" s="84">
        <v>40.17</v>
      </c>
      <c r="E43" s="77" t="s">
        <v>444</v>
      </c>
    </row>
    <row r="44" spans="2:6" ht="15" customHeight="1" x14ac:dyDescent="0.2">
      <c r="B44" s="4" t="s">
        <v>247</v>
      </c>
      <c r="C44" s="5" t="s">
        <v>134</v>
      </c>
      <c r="D44" s="84">
        <v>4.4000000000000004</v>
      </c>
      <c r="E44" s="77"/>
    </row>
    <row r="45" spans="2:6" ht="15" customHeight="1" x14ac:dyDescent="0.2">
      <c r="B45" s="4" t="s">
        <v>248</v>
      </c>
      <c r="C45" s="5" t="s">
        <v>82</v>
      </c>
      <c r="D45" s="84">
        <v>18.05</v>
      </c>
      <c r="E45" s="77"/>
    </row>
    <row r="46" spans="2:6" ht="15" customHeight="1" x14ac:dyDescent="0.2">
      <c r="B46" s="4" t="s">
        <v>249</v>
      </c>
      <c r="C46" s="5" t="s">
        <v>82</v>
      </c>
      <c r="D46" s="84">
        <v>35.619999999999997</v>
      </c>
      <c r="E46" s="77" t="s">
        <v>444</v>
      </c>
    </row>
    <row r="47" spans="2:6" ht="15" customHeight="1" x14ac:dyDescent="0.2">
      <c r="B47" s="4" t="s">
        <v>250</v>
      </c>
      <c r="C47" s="5" t="s">
        <v>82</v>
      </c>
      <c r="D47" s="84">
        <v>18</v>
      </c>
      <c r="E47" s="77" t="s">
        <v>444</v>
      </c>
    </row>
    <row r="48" spans="2:6" ht="15" customHeight="1" thickBot="1" x14ac:dyDescent="0.25">
      <c r="B48" s="4" t="s">
        <v>251</v>
      </c>
      <c r="C48" s="5" t="s">
        <v>82</v>
      </c>
      <c r="D48" s="84">
        <v>35.39</v>
      </c>
      <c r="E48" s="77"/>
    </row>
    <row r="49" spans="2:5" ht="15" customHeight="1" thickBot="1" x14ac:dyDescent="0.25">
      <c r="B49" s="52"/>
      <c r="C49" s="53"/>
      <c r="D49" s="133">
        <f>SUM(D4:D48)</f>
        <v>844.96000000000015</v>
      </c>
      <c r="E49" s="134">
        <f>SUMIF(E4:E48,"Ano",D4:D48)</f>
        <v>647.01</v>
      </c>
    </row>
  </sheetData>
  <mergeCells count="1">
    <mergeCell ref="B2:E2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3A4353-4A98-4745-AABF-57B538342116}">
  <dimension ref="B1:F62"/>
  <sheetViews>
    <sheetView workbookViewId="0">
      <pane xSplit="2" ySplit="3" topLeftCell="C16" activePane="bottomRight" state="frozen"/>
      <selection pane="topRight" activeCell="C1" sqref="C1"/>
      <selection pane="bottomLeft" activeCell="A4" sqref="A4"/>
      <selection pane="bottomRight" activeCell="K37" sqref="K37"/>
    </sheetView>
  </sheetViews>
  <sheetFormatPr defaultRowHeight="12.75" x14ac:dyDescent="0.2"/>
  <cols>
    <col min="3" max="3" width="18.5" customWidth="1"/>
    <col min="4" max="4" width="9.83203125" customWidth="1"/>
    <col min="6" max="6" width="11" customWidth="1"/>
  </cols>
  <sheetData>
    <row r="1" spans="2:5" ht="13.5" thickBot="1" x14ac:dyDescent="0.25"/>
    <row r="2" spans="2:5" ht="21.6" customHeight="1" x14ac:dyDescent="0.2">
      <c r="B2" s="159" t="s">
        <v>5</v>
      </c>
      <c r="C2" s="160"/>
      <c r="D2" s="160"/>
      <c r="E2" s="161"/>
    </row>
    <row r="3" spans="2:5" ht="30.75" customHeight="1" thickBot="1" x14ac:dyDescent="0.25">
      <c r="B3" s="16" t="s">
        <v>470</v>
      </c>
      <c r="C3" s="17" t="s">
        <v>204</v>
      </c>
      <c r="D3" s="18" t="s">
        <v>205</v>
      </c>
      <c r="E3" s="116" t="s">
        <v>443</v>
      </c>
    </row>
    <row r="4" spans="2:5" ht="15" customHeight="1" x14ac:dyDescent="0.2">
      <c r="B4" s="2" t="s">
        <v>252</v>
      </c>
      <c r="C4" s="3" t="s">
        <v>82</v>
      </c>
      <c r="D4" s="86">
        <v>28.51</v>
      </c>
      <c r="E4" s="9" t="s">
        <v>444</v>
      </c>
    </row>
    <row r="5" spans="2:5" ht="15" customHeight="1" x14ac:dyDescent="0.2">
      <c r="B5" s="4" t="s">
        <v>253</v>
      </c>
      <c r="C5" s="5" t="s">
        <v>82</v>
      </c>
      <c r="D5" s="84">
        <v>17.170000000000002</v>
      </c>
      <c r="E5" s="10" t="s">
        <v>444</v>
      </c>
    </row>
    <row r="6" spans="2:5" ht="15" customHeight="1" x14ac:dyDescent="0.2">
      <c r="B6" s="4" t="s">
        <v>254</v>
      </c>
      <c r="C6" s="5" t="s">
        <v>82</v>
      </c>
      <c r="D6" s="84">
        <v>5.54</v>
      </c>
      <c r="E6" s="10" t="s">
        <v>444</v>
      </c>
    </row>
    <row r="7" spans="2:5" ht="15" customHeight="1" x14ac:dyDescent="0.2">
      <c r="B7" s="4" t="s">
        <v>255</v>
      </c>
      <c r="C7" s="5" t="s">
        <v>82</v>
      </c>
      <c r="D7" s="84">
        <v>16.190000000000001</v>
      </c>
      <c r="E7" s="10" t="s">
        <v>444</v>
      </c>
    </row>
    <row r="8" spans="2:5" ht="15" customHeight="1" x14ac:dyDescent="0.2">
      <c r="B8" s="4" t="s">
        <v>256</v>
      </c>
      <c r="C8" s="5" t="s">
        <v>82</v>
      </c>
      <c r="D8" s="84">
        <v>27.8</v>
      </c>
      <c r="E8" s="10" t="s">
        <v>444</v>
      </c>
    </row>
    <row r="9" spans="2:5" ht="15" customHeight="1" x14ac:dyDescent="0.2">
      <c r="B9" s="4" t="s">
        <v>257</v>
      </c>
      <c r="C9" s="5" t="s">
        <v>82</v>
      </c>
      <c r="D9" s="84">
        <v>26.5</v>
      </c>
      <c r="E9" s="10"/>
    </row>
    <row r="10" spans="2:5" ht="15" customHeight="1" x14ac:dyDescent="0.2">
      <c r="B10" s="4" t="s">
        <v>258</v>
      </c>
      <c r="C10" s="5" t="s">
        <v>82</v>
      </c>
      <c r="D10" s="84">
        <v>16.579999999999998</v>
      </c>
      <c r="E10" s="10"/>
    </row>
    <row r="11" spans="2:5" ht="15" customHeight="1" x14ac:dyDescent="0.2">
      <c r="B11" s="4" t="s">
        <v>259</v>
      </c>
      <c r="C11" s="5" t="s">
        <v>2</v>
      </c>
      <c r="D11" s="84">
        <v>9.59</v>
      </c>
      <c r="E11" s="10" t="s">
        <v>444</v>
      </c>
    </row>
    <row r="12" spans="2:5" ht="15" customHeight="1" x14ac:dyDescent="0.2">
      <c r="B12" s="4" t="s">
        <v>260</v>
      </c>
      <c r="C12" s="5" t="s">
        <v>2</v>
      </c>
      <c r="D12" s="84">
        <v>0.96</v>
      </c>
      <c r="E12" s="10" t="s">
        <v>444</v>
      </c>
    </row>
    <row r="13" spans="2:5" ht="15" customHeight="1" x14ac:dyDescent="0.2">
      <c r="B13" s="4" t="s">
        <v>261</v>
      </c>
      <c r="C13" s="5" t="s">
        <v>2</v>
      </c>
      <c r="D13" s="84">
        <v>5.28</v>
      </c>
      <c r="E13" s="10" t="s">
        <v>444</v>
      </c>
    </row>
    <row r="14" spans="2:5" ht="15" customHeight="1" x14ac:dyDescent="0.2">
      <c r="B14" s="4" t="s">
        <v>262</v>
      </c>
      <c r="C14" s="5" t="s">
        <v>2</v>
      </c>
      <c r="D14" s="84">
        <v>4.7300000000000004</v>
      </c>
      <c r="E14" s="10" t="s">
        <v>444</v>
      </c>
    </row>
    <row r="15" spans="2:5" ht="15" customHeight="1" x14ac:dyDescent="0.2">
      <c r="B15" s="4" t="s">
        <v>263</v>
      </c>
      <c r="C15" s="5" t="s">
        <v>2</v>
      </c>
      <c r="D15" s="84">
        <v>5.33</v>
      </c>
      <c r="E15" s="10" t="s">
        <v>444</v>
      </c>
    </row>
    <row r="16" spans="2:5" ht="15" customHeight="1" x14ac:dyDescent="0.2">
      <c r="B16" s="4" t="s">
        <v>264</v>
      </c>
      <c r="C16" s="5" t="s">
        <v>2</v>
      </c>
      <c r="D16" s="84">
        <v>7</v>
      </c>
      <c r="E16" s="10" t="s">
        <v>444</v>
      </c>
    </row>
    <row r="17" spans="2:5" ht="15" customHeight="1" x14ac:dyDescent="0.2">
      <c r="B17" s="4" t="s">
        <v>265</v>
      </c>
      <c r="C17" s="5" t="s">
        <v>2</v>
      </c>
      <c r="D17" s="84">
        <v>0.96</v>
      </c>
      <c r="E17" s="10" t="s">
        <v>444</v>
      </c>
    </row>
    <row r="18" spans="2:5" ht="15" customHeight="1" x14ac:dyDescent="0.2">
      <c r="B18" s="4" t="s">
        <v>266</v>
      </c>
      <c r="C18" s="5" t="s">
        <v>2</v>
      </c>
      <c r="D18" s="84">
        <v>0.96</v>
      </c>
      <c r="E18" s="10" t="s">
        <v>444</v>
      </c>
    </row>
    <row r="19" spans="2:5" ht="15" customHeight="1" x14ac:dyDescent="0.2">
      <c r="B19" s="4" t="s">
        <v>267</v>
      </c>
      <c r="C19" s="5" t="s">
        <v>100</v>
      </c>
      <c r="D19" s="84">
        <v>49.22</v>
      </c>
      <c r="E19" s="10" t="s">
        <v>444</v>
      </c>
    </row>
    <row r="20" spans="2:5" ht="15" customHeight="1" x14ac:dyDescent="0.2">
      <c r="B20" s="4" t="s">
        <v>268</v>
      </c>
      <c r="C20" s="5" t="s">
        <v>102</v>
      </c>
      <c r="D20" s="84">
        <v>60.86</v>
      </c>
      <c r="E20" s="10" t="s">
        <v>444</v>
      </c>
    </row>
    <row r="21" spans="2:5" ht="15" customHeight="1" x14ac:dyDescent="0.2">
      <c r="B21" s="4" t="s">
        <v>269</v>
      </c>
      <c r="C21" s="5" t="s">
        <v>82</v>
      </c>
      <c r="D21" s="84">
        <v>9.08</v>
      </c>
      <c r="E21" s="10"/>
    </row>
    <row r="22" spans="2:5" ht="15" customHeight="1" x14ac:dyDescent="0.2">
      <c r="B22" s="4" t="s">
        <v>270</v>
      </c>
      <c r="C22" s="5" t="s">
        <v>82</v>
      </c>
      <c r="D22" s="84">
        <v>8.16</v>
      </c>
      <c r="E22" s="10" t="s">
        <v>444</v>
      </c>
    </row>
    <row r="23" spans="2:5" ht="15" customHeight="1" x14ac:dyDescent="0.2">
      <c r="B23" s="4" t="s">
        <v>271</v>
      </c>
      <c r="C23" s="5" t="s">
        <v>82</v>
      </c>
      <c r="D23" s="84">
        <v>18.21</v>
      </c>
      <c r="E23" s="10" t="s">
        <v>444</v>
      </c>
    </row>
    <row r="24" spans="2:5" ht="15" customHeight="1" x14ac:dyDescent="0.2">
      <c r="B24" s="4" t="s">
        <v>272</v>
      </c>
      <c r="C24" s="5" t="s">
        <v>82</v>
      </c>
      <c r="D24" s="84">
        <v>26.64</v>
      </c>
      <c r="E24" s="10" t="s">
        <v>444</v>
      </c>
    </row>
    <row r="25" spans="2:5" ht="15" customHeight="1" x14ac:dyDescent="0.2">
      <c r="B25" s="4" t="s">
        <v>273</v>
      </c>
      <c r="C25" s="5" t="s">
        <v>82</v>
      </c>
      <c r="D25" s="84">
        <v>26.88</v>
      </c>
      <c r="E25" s="10" t="s">
        <v>444</v>
      </c>
    </row>
    <row r="26" spans="2:5" ht="15" customHeight="1" x14ac:dyDescent="0.2">
      <c r="B26" s="4" t="s">
        <v>274</v>
      </c>
      <c r="C26" s="5" t="s">
        <v>82</v>
      </c>
      <c r="D26" s="84">
        <v>27.8</v>
      </c>
      <c r="E26" s="10" t="s">
        <v>444</v>
      </c>
    </row>
    <row r="27" spans="2:5" ht="15" customHeight="1" x14ac:dyDescent="0.2">
      <c r="B27" s="4" t="s">
        <v>275</v>
      </c>
      <c r="C27" s="5" t="s">
        <v>82</v>
      </c>
      <c r="D27" s="84">
        <v>24.98</v>
      </c>
      <c r="E27" s="10" t="s">
        <v>444</v>
      </c>
    </row>
    <row r="28" spans="2:5" ht="15" customHeight="1" x14ac:dyDescent="0.2">
      <c r="B28" s="4" t="s">
        <v>276</v>
      </c>
      <c r="C28" s="5" t="s">
        <v>100</v>
      </c>
      <c r="D28" s="84">
        <v>34.4</v>
      </c>
      <c r="E28" s="10" t="s">
        <v>444</v>
      </c>
    </row>
    <row r="29" spans="2:5" ht="15" customHeight="1" x14ac:dyDescent="0.2">
      <c r="B29" s="4" t="s">
        <v>277</v>
      </c>
      <c r="C29" s="5" t="s">
        <v>112</v>
      </c>
      <c r="D29" s="84">
        <v>46.6</v>
      </c>
      <c r="E29" s="10" t="s">
        <v>444</v>
      </c>
    </row>
    <row r="30" spans="2:5" ht="15" customHeight="1" x14ac:dyDescent="0.2">
      <c r="B30" s="4" t="s">
        <v>278</v>
      </c>
      <c r="C30" s="5" t="s">
        <v>114</v>
      </c>
      <c r="D30" s="84">
        <v>8.56</v>
      </c>
      <c r="E30" s="10"/>
    </row>
    <row r="31" spans="2:5" ht="15" customHeight="1" x14ac:dyDescent="0.2">
      <c r="B31" s="4" t="s">
        <v>279</v>
      </c>
      <c r="C31" s="5" t="s">
        <v>114</v>
      </c>
      <c r="D31" s="84">
        <v>2.33</v>
      </c>
      <c r="E31" s="10"/>
    </row>
    <row r="32" spans="2:5" ht="15" customHeight="1" x14ac:dyDescent="0.2">
      <c r="B32" s="4" t="s">
        <v>280</v>
      </c>
      <c r="C32" s="5" t="s">
        <v>114</v>
      </c>
      <c r="D32" s="84">
        <v>2.33</v>
      </c>
      <c r="E32" s="10"/>
    </row>
    <row r="33" spans="2:6" ht="15" customHeight="1" x14ac:dyDescent="0.2">
      <c r="B33" s="4" t="s">
        <v>281</v>
      </c>
      <c r="C33" s="5" t="s">
        <v>118</v>
      </c>
      <c r="D33" s="84">
        <v>5.32</v>
      </c>
      <c r="E33" s="10" t="s">
        <v>444</v>
      </c>
      <c r="F33" s="8"/>
    </row>
    <row r="34" spans="2:6" ht="15" customHeight="1" x14ac:dyDescent="0.2">
      <c r="B34" s="4" t="s">
        <v>282</v>
      </c>
      <c r="C34" s="5" t="s">
        <v>118</v>
      </c>
      <c r="D34" s="84">
        <v>7.49</v>
      </c>
      <c r="E34" s="10" t="s">
        <v>444</v>
      </c>
      <c r="F34" s="8"/>
    </row>
    <row r="35" spans="2:6" ht="15" customHeight="1" x14ac:dyDescent="0.2">
      <c r="B35" s="4" t="s">
        <v>283</v>
      </c>
      <c r="C35" s="5" t="s">
        <v>118</v>
      </c>
      <c r="D35" s="84">
        <v>0.96</v>
      </c>
      <c r="E35" s="10" t="s">
        <v>444</v>
      </c>
      <c r="F35" s="8"/>
    </row>
    <row r="36" spans="2:6" ht="15" customHeight="1" x14ac:dyDescent="0.2">
      <c r="B36" s="4" t="s">
        <v>284</v>
      </c>
      <c r="C36" s="5" t="s">
        <v>118</v>
      </c>
      <c r="D36" s="84">
        <v>5.48</v>
      </c>
      <c r="E36" s="10" t="s">
        <v>444</v>
      </c>
      <c r="F36" s="8"/>
    </row>
    <row r="37" spans="2:6" ht="15" customHeight="1" x14ac:dyDescent="0.2">
      <c r="B37" s="4" t="s">
        <v>285</v>
      </c>
      <c r="C37" s="5" t="s">
        <v>118</v>
      </c>
      <c r="D37" s="84">
        <v>5.3</v>
      </c>
      <c r="E37" s="10" t="s">
        <v>444</v>
      </c>
      <c r="F37" s="8"/>
    </row>
    <row r="38" spans="2:6" ht="15" customHeight="1" x14ac:dyDescent="0.2">
      <c r="B38" s="4" t="s">
        <v>286</v>
      </c>
      <c r="C38" s="5" t="s">
        <v>118</v>
      </c>
      <c r="D38" s="84">
        <v>7.64</v>
      </c>
      <c r="E38" s="10" t="s">
        <v>444</v>
      </c>
      <c r="F38" s="8"/>
    </row>
    <row r="39" spans="2:6" ht="15" customHeight="1" x14ac:dyDescent="0.2">
      <c r="B39" s="4" t="s">
        <v>287</v>
      </c>
      <c r="C39" s="5" t="s">
        <v>118</v>
      </c>
      <c r="D39" s="84">
        <v>0.96</v>
      </c>
      <c r="E39" s="10" t="s">
        <v>444</v>
      </c>
      <c r="F39" s="8"/>
    </row>
    <row r="40" spans="2:6" ht="15" customHeight="1" x14ac:dyDescent="0.2">
      <c r="B40" s="4" t="s">
        <v>288</v>
      </c>
      <c r="C40" s="5" t="s">
        <v>82</v>
      </c>
      <c r="D40" s="84">
        <v>16.399999999999999</v>
      </c>
      <c r="E40" s="10"/>
      <c r="F40" s="8"/>
    </row>
    <row r="41" spans="2:6" ht="15" customHeight="1" x14ac:dyDescent="0.2">
      <c r="B41" s="4" t="s">
        <v>289</v>
      </c>
      <c r="C41" s="5" t="s">
        <v>82</v>
      </c>
      <c r="D41" s="84">
        <v>17.149999999999999</v>
      </c>
      <c r="E41" s="10"/>
      <c r="F41" s="8"/>
    </row>
    <row r="42" spans="2:6" ht="15" customHeight="1" x14ac:dyDescent="0.2">
      <c r="B42" s="4" t="s">
        <v>290</v>
      </c>
      <c r="C42" s="5" t="s">
        <v>82</v>
      </c>
      <c r="D42" s="84">
        <v>10.6</v>
      </c>
      <c r="E42" s="10"/>
      <c r="F42" s="153"/>
    </row>
    <row r="43" spans="2:6" ht="15" customHeight="1" x14ac:dyDescent="0.2">
      <c r="B43" s="4" t="s">
        <v>291</v>
      </c>
      <c r="C43" s="5" t="s">
        <v>82</v>
      </c>
      <c r="D43" s="84">
        <v>10.8</v>
      </c>
      <c r="E43" s="10"/>
      <c r="F43" s="153"/>
    </row>
    <row r="44" spans="2:6" ht="15" customHeight="1" x14ac:dyDescent="0.2">
      <c r="B44" s="4" t="s">
        <v>292</v>
      </c>
      <c r="C44" s="5" t="s">
        <v>82</v>
      </c>
      <c r="D44" s="84">
        <v>12.22</v>
      </c>
      <c r="E44" s="10"/>
      <c r="F44" s="153"/>
    </row>
    <row r="45" spans="2:6" ht="15" customHeight="1" x14ac:dyDescent="0.2">
      <c r="B45" s="4" t="s">
        <v>293</v>
      </c>
      <c r="C45" s="5" t="s">
        <v>82</v>
      </c>
      <c r="D45" s="84">
        <v>11.83</v>
      </c>
      <c r="E45" s="10"/>
      <c r="F45" s="153"/>
    </row>
    <row r="46" spans="2:6" ht="15" customHeight="1" x14ac:dyDescent="0.2">
      <c r="B46" s="4" t="s">
        <v>294</v>
      </c>
      <c r="C46" s="5" t="s">
        <v>82</v>
      </c>
      <c r="D46" s="84">
        <v>19.079999999999998</v>
      </c>
      <c r="E46" s="10"/>
      <c r="F46" s="8"/>
    </row>
    <row r="47" spans="2:6" ht="15" customHeight="1" x14ac:dyDescent="0.2">
      <c r="B47" s="4" t="s">
        <v>295</v>
      </c>
      <c r="C47" s="5" t="s">
        <v>102</v>
      </c>
      <c r="D47" s="84">
        <v>22.14</v>
      </c>
      <c r="E47" s="10"/>
      <c r="F47" s="153"/>
    </row>
    <row r="48" spans="2:6" ht="15" customHeight="1" x14ac:dyDescent="0.2">
      <c r="B48" s="4" t="s">
        <v>296</v>
      </c>
      <c r="C48" s="5" t="s">
        <v>102</v>
      </c>
      <c r="D48" s="84">
        <v>23.76</v>
      </c>
      <c r="E48" s="10" t="s">
        <v>444</v>
      </c>
      <c r="F48" s="8"/>
    </row>
    <row r="49" spans="2:6" ht="15" customHeight="1" x14ac:dyDescent="0.2">
      <c r="B49" s="4" t="s">
        <v>297</v>
      </c>
      <c r="C49" s="5" t="s">
        <v>82</v>
      </c>
      <c r="D49" s="84">
        <v>11.93</v>
      </c>
      <c r="E49" s="10"/>
      <c r="F49" s="153"/>
    </row>
    <row r="50" spans="2:6" ht="15" customHeight="1" x14ac:dyDescent="0.2">
      <c r="B50" s="4" t="s">
        <v>298</v>
      </c>
      <c r="C50" s="5" t="s">
        <v>82</v>
      </c>
      <c r="D50" s="84">
        <v>4.53</v>
      </c>
      <c r="E50" s="10"/>
      <c r="F50" s="8"/>
    </row>
    <row r="51" spans="2:6" ht="15" customHeight="1" x14ac:dyDescent="0.2">
      <c r="B51" s="4" t="s">
        <v>299</v>
      </c>
      <c r="C51" s="5" t="s">
        <v>82</v>
      </c>
      <c r="D51" s="84">
        <v>13.03</v>
      </c>
      <c r="E51" s="10"/>
      <c r="F51" s="8"/>
    </row>
    <row r="52" spans="2:6" ht="15" customHeight="1" x14ac:dyDescent="0.2">
      <c r="B52" s="4" t="s">
        <v>300</v>
      </c>
      <c r="C52" s="5" t="s">
        <v>102</v>
      </c>
      <c r="D52" s="84">
        <v>12.16</v>
      </c>
      <c r="E52" s="10" t="s">
        <v>444</v>
      </c>
      <c r="F52" s="8"/>
    </row>
    <row r="53" spans="2:6" ht="15" customHeight="1" x14ac:dyDescent="0.2">
      <c r="B53" s="4" t="s">
        <v>301</v>
      </c>
      <c r="C53" s="5" t="s">
        <v>102</v>
      </c>
      <c r="D53" s="84">
        <v>5.15</v>
      </c>
      <c r="E53" s="10"/>
      <c r="F53" s="8"/>
    </row>
    <row r="54" spans="2:6" ht="15" customHeight="1" x14ac:dyDescent="0.2">
      <c r="B54" s="4" t="s">
        <v>302</v>
      </c>
      <c r="C54" s="5" t="s">
        <v>134</v>
      </c>
      <c r="D54" s="84">
        <v>4.4000000000000004</v>
      </c>
      <c r="E54" s="10"/>
      <c r="F54" s="8"/>
    </row>
    <row r="55" spans="2:6" ht="15" customHeight="1" x14ac:dyDescent="0.2">
      <c r="B55" s="4" t="s">
        <v>303</v>
      </c>
      <c r="C55" s="5" t="s">
        <v>82</v>
      </c>
      <c r="D55" s="84">
        <v>11.72</v>
      </c>
      <c r="E55" s="10"/>
      <c r="F55" s="8"/>
    </row>
    <row r="56" spans="2:6" ht="15" customHeight="1" x14ac:dyDescent="0.2">
      <c r="B56" s="4" t="s">
        <v>304</v>
      </c>
      <c r="C56" s="5" t="s">
        <v>82</v>
      </c>
      <c r="D56" s="84">
        <v>11.93</v>
      </c>
      <c r="E56" s="10"/>
      <c r="F56" s="8"/>
    </row>
    <row r="57" spans="2:6" ht="15" customHeight="1" x14ac:dyDescent="0.2">
      <c r="B57" s="4" t="s">
        <v>305</v>
      </c>
      <c r="C57" s="5" t="s">
        <v>82</v>
      </c>
      <c r="D57" s="84">
        <v>10.92</v>
      </c>
      <c r="E57" s="10"/>
      <c r="F57" s="8"/>
    </row>
    <row r="58" spans="2:6" ht="15" customHeight="1" x14ac:dyDescent="0.2">
      <c r="B58" s="4" t="s">
        <v>306</v>
      </c>
      <c r="C58" s="5" t="s">
        <v>82</v>
      </c>
      <c r="D58" s="84">
        <v>11.59</v>
      </c>
      <c r="E58" s="10"/>
      <c r="F58" s="8"/>
    </row>
    <row r="59" spans="2:6" ht="15" customHeight="1" x14ac:dyDescent="0.2">
      <c r="B59" s="4" t="s">
        <v>307</v>
      </c>
      <c r="C59" s="5" t="s">
        <v>82</v>
      </c>
      <c r="D59" s="84">
        <v>19.16</v>
      </c>
      <c r="E59" s="10" t="s">
        <v>444</v>
      </c>
      <c r="F59" s="8"/>
    </row>
    <row r="60" spans="2:6" ht="15" customHeight="1" x14ac:dyDescent="0.2">
      <c r="B60" s="4" t="s">
        <v>308</v>
      </c>
      <c r="C60" s="5" t="s">
        <v>82</v>
      </c>
      <c r="D60" s="84">
        <v>10.47</v>
      </c>
      <c r="E60" s="10" t="s">
        <v>444</v>
      </c>
      <c r="F60" s="8"/>
    </row>
    <row r="61" spans="2:6" ht="15" customHeight="1" thickBot="1" x14ac:dyDescent="0.25">
      <c r="B61" s="4" t="s">
        <v>309</v>
      </c>
      <c r="C61" s="5" t="s">
        <v>82</v>
      </c>
      <c r="D61" s="84">
        <v>11.24</v>
      </c>
      <c r="E61" s="10" t="s">
        <v>444</v>
      </c>
      <c r="F61" s="8"/>
    </row>
    <row r="62" spans="2:6" ht="13.5" thickBot="1" x14ac:dyDescent="0.25">
      <c r="B62" s="52"/>
      <c r="C62" s="53"/>
      <c r="D62" s="130">
        <f>SUM(D4:D61)</f>
        <v>834.51</v>
      </c>
      <c r="E62" s="131">
        <f>SUMIF(E17:E61,"Ano",D17:D61)</f>
        <v>435.61000000000007</v>
      </c>
    </row>
  </sheetData>
  <mergeCells count="1">
    <mergeCell ref="B2:E2"/>
  </mergeCell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5910CC-3FA5-48D2-81C2-C1B37A0A6C0A}">
  <dimension ref="B1:F30"/>
  <sheetViews>
    <sheetView workbookViewId="0">
      <selection activeCell="H23" sqref="H23"/>
    </sheetView>
  </sheetViews>
  <sheetFormatPr defaultRowHeight="12.75" x14ac:dyDescent="0.2"/>
  <cols>
    <col min="1" max="1" width="3.1640625" customWidth="1"/>
    <col min="3" max="3" width="19" customWidth="1"/>
    <col min="4" max="5" width="10.83203125" customWidth="1"/>
  </cols>
  <sheetData>
    <row r="1" spans="2:6" ht="13.5" thickBot="1" x14ac:dyDescent="0.25"/>
    <row r="2" spans="2:6" ht="16.899999999999999" customHeight="1" x14ac:dyDescent="0.2">
      <c r="B2" s="159" t="s">
        <v>310</v>
      </c>
      <c r="C2" s="160"/>
      <c r="D2" s="160"/>
      <c r="E2" s="161"/>
    </row>
    <row r="3" spans="2:6" ht="25.5" customHeight="1" thickBot="1" x14ac:dyDescent="0.25">
      <c r="B3" s="16" t="s">
        <v>470</v>
      </c>
      <c r="C3" s="23" t="s">
        <v>204</v>
      </c>
      <c r="D3" s="23" t="s">
        <v>205</v>
      </c>
      <c r="E3" s="21" t="s">
        <v>443</v>
      </c>
    </row>
    <row r="4" spans="2:6" x14ac:dyDescent="0.2">
      <c r="B4" s="24" t="s">
        <v>311</v>
      </c>
      <c r="C4" s="25" t="s">
        <v>339</v>
      </c>
      <c r="D4" s="135">
        <v>32.729999999999997</v>
      </c>
      <c r="E4" s="137" t="s">
        <v>444</v>
      </c>
    </row>
    <row r="5" spans="2:6" x14ac:dyDescent="0.2">
      <c r="B5" s="24" t="s">
        <v>313</v>
      </c>
      <c r="C5" s="25" t="s">
        <v>312</v>
      </c>
      <c r="D5" s="135">
        <v>12.8</v>
      </c>
      <c r="E5" s="137"/>
      <c r="F5" s="47"/>
    </row>
    <row r="6" spans="2:6" x14ac:dyDescent="0.2">
      <c r="B6" s="24" t="s">
        <v>314</v>
      </c>
      <c r="C6" s="25" t="s">
        <v>312</v>
      </c>
      <c r="D6" s="135">
        <v>4.4800000000000004</v>
      </c>
      <c r="E6" s="137"/>
      <c r="F6" s="47"/>
    </row>
    <row r="7" spans="2:6" x14ac:dyDescent="0.2">
      <c r="B7" s="24" t="s">
        <v>315</v>
      </c>
      <c r="C7" s="25" t="s">
        <v>312</v>
      </c>
      <c r="D7" s="135">
        <v>1.26</v>
      </c>
      <c r="E7" s="137"/>
      <c r="F7" s="47"/>
    </row>
    <row r="8" spans="2:6" x14ac:dyDescent="0.2">
      <c r="B8" s="24" t="s">
        <v>316</v>
      </c>
      <c r="C8" s="25" t="s">
        <v>312</v>
      </c>
      <c r="D8" s="135">
        <v>1.04</v>
      </c>
      <c r="E8" s="137"/>
      <c r="F8" s="47"/>
    </row>
    <row r="9" spans="2:6" x14ac:dyDescent="0.2">
      <c r="B9" s="24" t="s">
        <v>317</v>
      </c>
      <c r="C9" s="25" t="s">
        <v>312</v>
      </c>
      <c r="D9" s="135">
        <v>0.84</v>
      </c>
      <c r="E9" s="137"/>
      <c r="F9" s="47"/>
    </row>
    <row r="10" spans="2:6" x14ac:dyDescent="0.2">
      <c r="B10" s="24" t="s">
        <v>318</v>
      </c>
      <c r="C10" s="25" t="s">
        <v>312</v>
      </c>
      <c r="D10" s="135">
        <v>32.520000000000003</v>
      </c>
      <c r="E10" s="137"/>
      <c r="F10" s="47"/>
    </row>
    <row r="11" spans="2:6" x14ac:dyDescent="0.2">
      <c r="B11" s="24" t="s">
        <v>319</v>
      </c>
      <c r="C11" s="25" t="s">
        <v>312</v>
      </c>
      <c r="D11" s="135">
        <v>30.59</v>
      </c>
      <c r="E11" s="137"/>
      <c r="F11" s="47"/>
    </row>
    <row r="12" spans="2:6" x14ac:dyDescent="0.2">
      <c r="B12" s="24" t="s">
        <v>320</v>
      </c>
      <c r="C12" s="25" t="s">
        <v>312</v>
      </c>
      <c r="D12" s="135">
        <v>47.64</v>
      </c>
      <c r="E12" s="137"/>
      <c r="F12" s="47"/>
    </row>
    <row r="13" spans="2:6" x14ac:dyDescent="0.2">
      <c r="B13" s="24" t="s">
        <v>321</v>
      </c>
      <c r="C13" s="25" t="s">
        <v>312</v>
      </c>
      <c r="D13" s="135">
        <v>100.16</v>
      </c>
      <c r="E13" s="137"/>
      <c r="F13" s="47"/>
    </row>
    <row r="14" spans="2:6" x14ac:dyDescent="0.2">
      <c r="B14" s="24" t="s">
        <v>322</v>
      </c>
      <c r="C14" s="25" t="s">
        <v>312</v>
      </c>
      <c r="D14" s="135">
        <v>47.35</v>
      </c>
      <c r="E14" s="137"/>
      <c r="F14" s="47"/>
    </row>
    <row r="15" spans="2:6" x14ac:dyDescent="0.2">
      <c r="B15" s="24" t="s">
        <v>323</v>
      </c>
      <c r="C15" s="25" t="s">
        <v>338</v>
      </c>
      <c r="D15" s="135">
        <v>1.58</v>
      </c>
      <c r="E15" s="137"/>
      <c r="F15" s="47"/>
    </row>
    <row r="16" spans="2:6" x14ac:dyDescent="0.2">
      <c r="B16" s="24" t="s">
        <v>324</v>
      </c>
      <c r="C16" s="25" t="s">
        <v>312</v>
      </c>
      <c r="D16" s="135">
        <v>18.62</v>
      </c>
      <c r="E16" s="137"/>
      <c r="F16" s="47"/>
    </row>
    <row r="17" spans="2:6" x14ac:dyDescent="0.2">
      <c r="B17" s="24" t="s">
        <v>325</v>
      </c>
      <c r="C17" s="25" t="s">
        <v>338</v>
      </c>
      <c r="D17" s="135">
        <v>1.35</v>
      </c>
      <c r="E17" s="137"/>
      <c r="F17" s="47"/>
    </row>
    <row r="18" spans="2:6" x14ac:dyDescent="0.2">
      <c r="B18" s="24" t="s">
        <v>326</v>
      </c>
      <c r="C18" s="25" t="s">
        <v>14</v>
      </c>
      <c r="D18" s="135">
        <v>1.22</v>
      </c>
      <c r="E18" s="137"/>
      <c r="F18" s="47"/>
    </row>
    <row r="19" spans="2:6" x14ac:dyDescent="0.2">
      <c r="B19" s="24" t="s">
        <v>327</v>
      </c>
      <c r="C19" s="25" t="s">
        <v>312</v>
      </c>
      <c r="D19" s="135">
        <v>22.36</v>
      </c>
      <c r="E19" s="137"/>
      <c r="F19" s="47"/>
    </row>
    <row r="20" spans="2:6" x14ac:dyDescent="0.2">
      <c r="B20" s="24" t="s">
        <v>328</v>
      </c>
      <c r="C20" s="25" t="s">
        <v>312</v>
      </c>
      <c r="D20" s="135">
        <v>14.29</v>
      </c>
      <c r="E20" s="137"/>
      <c r="F20" s="47"/>
    </row>
    <row r="21" spans="2:6" x14ac:dyDescent="0.2">
      <c r="B21" s="24" t="s">
        <v>329</v>
      </c>
      <c r="C21" s="25" t="s">
        <v>312</v>
      </c>
      <c r="D21" s="135">
        <v>2.76</v>
      </c>
      <c r="E21" s="137"/>
      <c r="F21" s="47"/>
    </row>
    <row r="22" spans="2:6" x14ac:dyDescent="0.2">
      <c r="B22" s="24" t="s">
        <v>330</v>
      </c>
      <c r="C22" s="25" t="s">
        <v>312</v>
      </c>
      <c r="D22" s="135">
        <v>2.73</v>
      </c>
      <c r="E22" s="137"/>
      <c r="F22" s="47"/>
    </row>
    <row r="23" spans="2:6" x14ac:dyDescent="0.2">
      <c r="B23" s="24" t="s">
        <v>331</v>
      </c>
      <c r="C23" s="25" t="s">
        <v>340</v>
      </c>
      <c r="D23" s="135">
        <v>3.37</v>
      </c>
      <c r="E23" s="137" t="s">
        <v>444</v>
      </c>
    </row>
    <row r="24" spans="2:6" x14ac:dyDescent="0.2">
      <c r="B24" s="24" t="s">
        <v>332</v>
      </c>
      <c r="C24" s="25" t="s">
        <v>312</v>
      </c>
      <c r="D24" s="135">
        <v>4.05</v>
      </c>
      <c r="E24" s="137" t="s">
        <v>444</v>
      </c>
    </row>
    <row r="25" spans="2:6" x14ac:dyDescent="0.2">
      <c r="B25" s="24" t="s">
        <v>333</v>
      </c>
      <c r="C25" s="25" t="s">
        <v>312</v>
      </c>
      <c r="D25" s="135">
        <v>7.58</v>
      </c>
      <c r="E25" s="137"/>
      <c r="F25" s="47"/>
    </row>
    <row r="26" spans="2:6" x14ac:dyDescent="0.2">
      <c r="B26" s="24" t="s">
        <v>334</v>
      </c>
      <c r="C26" s="25" t="s">
        <v>312</v>
      </c>
      <c r="D26" s="135">
        <v>9.08</v>
      </c>
      <c r="E26" s="137"/>
      <c r="F26" s="47"/>
    </row>
    <row r="27" spans="2:6" x14ac:dyDescent="0.2">
      <c r="B27" s="24" t="s">
        <v>335</v>
      </c>
      <c r="C27" s="25" t="s">
        <v>312</v>
      </c>
      <c r="D27" s="135">
        <v>14.9</v>
      </c>
      <c r="E27" s="137"/>
      <c r="F27" s="47"/>
    </row>
    <row r="28" spans="2:6" x14ac:dyDescent="0.2">
      <c r="B28" s="24" t="s">
        <v>336</v>
      </c>
      <c r="C28" s="25" t="s">
        <v>14</v>
      </c>
      <c r="D28" s="135">
        <v>1.5</v>
      </c>
      <c r="E28" s="137"/>
      <c r="F28" s="47"/>
    </row>
    <row r="29" spans="2:6" ht="13.5" thickBot="1" x14ac:dyDescent="0.25">
      <c r="B29" s="24" t="s">
        <v>337</v>
      </c>
      <c r="C29" s="25" t="s">
        <v>341</v>
      </c>
      <c r="D29" s="135">
        <v>10.6</v>
      </c>
      <c r="E29" s="137" t="s">
        <v>444</v>
      </c>
    </row>
    <row r="30" spans="2:6" ht="13.5" thickBot="1" x14ac:dyDescent="0.25">
      <c r="B30" s="52"/>
      <c r="C30" s="53"/>
      <c r="D30" s="136">
        <f>SUM(D4:D29)</f>
        <v>427.40000000000015</v>
      </c>
      <c r="E30" s="138">
        <f>SUMIF(E4:E29,"Ano",D4:D29)</f>
        <v>50.749999999999993</v>
      </c>
    </row>
  </sheetData>
  <mergeCells count="1">
    <mergeCell ref="B2:E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16</vt:i4>
      </vt:variant>
    </vt:vector>
  </HeadingPairs>
  <TitlesOfParts>
    <vt:vector size="16" baseType="lpstr">
      <vt:lpstr>Shrnutí</vt:lpstr>
      <vt:lpstr>Okna</vt:lpstr>
      <vt:lpstr>A1</vt:lpstr>
      <vt:lpstr>A2</vt:lpstr>
      <vt:lpstr>A3</vt:lpstr>
      <vt:lpstr>A4</vt:lpstr>
      <vt:lpstr>A5</vt:lpstr>
      <vt:lpstr>A6</vt:lpstr>
      <vt:lpstr>B1</vt:lpstr>
      <vt:lpstr>B2</vt:lpstr>
      <vt:lpstr>C1</vt:lpstr>
      <vt:lpstr>C2</vt:lpstr>
      <vt:lpstr>D1</vt:lpstr>
      <vt:lpstr>D2</vt:lpstr>
      <vt:lpstr>E1</vt:lpstr>
      <vt:lpstr>E2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Model</dc:title>
  <dc:creator>mpo</dc:creator>
  <cp:lastModifiedBy>Pavel Javora MPO</cp:lastModifiedBy>
  <cp:lastPrinted>2021-02-28T19:14:24Z</cp:lastPrinted>
  <dcterms:created xsi:type="dcterms:W3CDTF">2020-10-23T10:13:25Z</dcterms:created>
  <dcterms:modified xsi:type="dcterms:W3CDTF">2025-02-10T13:34:11Z</dcterms:modified>
</cp:coreProperties>
</file>